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9" activeTab="0"/>
  </bookViews>
  <sheets>
    <sheet name="Загальна  1КЛ" sheetId="1" r:id="rId1"/>
    <sheet name="Лист2" sheetId="2" r:id="rId2"/>
    <sheet name="Лист1" sheetId="3" r:id="rId3"/>
  </sheets>
  <definedNames>
    <definedName name="_xlnm.Print_Area" localSheetId="0">'Загальна  1КЛ'!$A$1:$O$128</definedName>
  </definedNames>
  <calcPr fullCalcOnLoad="1" refMode="R1C1"/>
</workbook>
</file>

<file path=xl/sharedStrings.xml><?xml version="1.0" encoding="utf-8"?>
<sst xmlns="http://schemas.openxmlformats.org/spreadsheetml/2006/main" count="186" uniqueCount="65">
  <si>
    <t>ВИРОБНИЧА ПРОГРАМА*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</si>
  <si>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</si>
  <si>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</si>
  <si>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</si>
  <si>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</si>
  <si>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</si>
  <si>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</si>
  <si>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</si>
  <si>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>На торгах</t>
  </si>
  <si>
    <t>РГК</t>
  </si>
  <si>
    <t>Продано</t>
  </si>
  <si>
    <t xml:space="preserve">сосна </t>
  </si>
  <si>
    <t>дуб</t>
  </si>
  <si>
    <t>бук</t>
  </si>
  <si>
    <t>ясен</t>
  </si>
  <si>
    <t>граб</t>
  </si>
  <si>
    <t>береза</t>
  </si>
  <si>
    <t>липа</t>
  </si>
  <si>
    <t>вільха</t>
  </si>
  <si>
    <t>осика</t>
  </si>
  <si>
    <t>хв</t>
  </si>
  <si>
    <t>тл</t>
  </si>
  <si>
    <t>мл</t>
  </si>
  <si>
    <t xml:space="preserve">потреби </t>
  </si>
  <si>
    <t xml:space="preserve">На власні </t>
  </si>
  <si>
    <t xml:space="preserve">Згідно </t>
  </si>
  <si>
    <t>колективних</t>
  </si>
  <si>
    <t xml:space="preserve"> договорів та </t>
  </si>
  <si>
    <t>заб.соц.сфери</t>
  </si>
  <si>
    <t xml:space="preserve">на </t>
  </si>
  <si>
    <t xml:space="preserve">власну </t>
  </si>
  <si>
    <t xml:space="preserve">переробку </t>
  </si>
  <si>
    <t xml:space="preserve">Вільні </t>
  </si>
  <si>
    <t>залишки</t>
  </si>
  <si>
    <t xml:space="preserve">Форма 1 - КЛ </t>
  </si>
  <si>
    <t>(м.куб)</t>
  </si>
  <si>
    <t>акація</t>
  </si>
  <si>
    <t>РФіОЛ</t>
  </si>
  <si>
    <t xml:space="preserve">Лісоматеріали круглі </t>
  </si>
  <si>
    <t>Дровяна деревина для промислового використання</t>
  </si>
  <si>
    <t>З лісоматеріалів круглих за  класами якості :</t>
  </si>
  <si>
    <t>А</t>
  </si>
  <si>
    <t>В</t>
  </si>
  <si>
    <t>С</t>
  </si>
  <si>
    <t>Д</t>
  </si>
  <si>
    <t>ялина</t>
  </si>
  <si>
    <t>ялиця</t>
  </si>
  <si>
    <t>модрина</t>
  </si>
  <si>
    <t>інші</t>
  </si>
  <si>
    <t>тополь,верба</t>
  </si>
  <si>
    <t>черешня</t>
  </si>
  <si>
    <r>
      <t xml:space="preserve"> РАЗОМ </t>
    </r>
    <r>
      <rPr>
        <b/>
        <sz val="8"/>
        <rFont val="Arial"/>
        <family val="2"/>
      </rPr>
      <t xml:space="preserve">Лісоматеріали круглі </t>
    </r>
  </si>
  <si>
    <t>РАЗОМ Дровяна деревина для промислового використання</t>
  </si>
  <si>
    <r>
      <rPr>
        <b/>
        <sz val="8"/>
        <rFont val="Arial"/>
        <family val="2"/>
      </rPr>
      <t xml:space="preserve"> РАЗОМ</t>
    </r>
    <r>
      <rPr>
        <sz val="8"/>
        <rFont val="Arial"/>
        <family val="2"/>
      </rPr>
      <t xml:space="preserve"> з лісоматеріалів круглих за  класами якості :</t>
    </r>
  </si>
  <si>
    <t>Дровяна деревина для  непромислового використання</t>
  </si>
  <si>
    <t>РАЗОМ Дровяна деревина для  непромислового використання</t>
  </si>
  <si>
    <t>Директор</t>
  </si>
  <si>
    <t>Гол. інженер</t>
  </si>
  <si>
    <t>Виставлено всього на електронні торги</t>
  </si>
  <si>
    <r>
      <t xml:space="preserve">Виставлено через "Prozorro"( </t>
    </r>
    <r>
      <rPr>
        <b/>
        <sz val="10"/>
        <rFont val="Arial"/>
        <family val="2"/>
      </rPr>
      <t>не менше 25% від квартальної заготівлі)</t>
    </r>
  </si>
  <si>
    <r>
      <t xml:space="preserve">Виставлено на електронні торги клас </t>
    </r>
    <r>
      <rPr>
        <b/>
        <sz val="8"/>
        <rFont val="Arial"/>
        <family val="2"/>
      </rPr>
      <t>"А" (порода ДУБ)</t>
    </r>
  </si>
  <si>
    <t>Виставлено на звичайні електронні торги</t>
  </si>
  <si>
    <t>явір</t>
  </si>
  <si>
    <r>
      <t>по  ДП Великобичківське  ЛМГ</t>
    </r>
    <r>
      <rPr>
        <b/>
        <sz val="14"/>
        <rFont val="Arial"/>
        <family val="2"/>
      </rPr>
      <t xml:space="preserve">  (</t>
    </r>
    <r>
      <rPr>
        <b/>
        <sz val="10"/>
        <rFont val="Arial"/>
        <family val="2"/>
      </rPr>
      <t>ЗАГАЛЬНА</t>
    </r>
    <r>
      <rPr>
        <b/>
        <sz val="14"/>
        <rFont val="Arial"/>
        <family val="2"/>
      </rPr>
      <t>)</t>
    </r>
  </si>
  <si>
    <t xml:space="preserve">на VI квартал 2020 року по використанню лісоматеріалів необроблених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</si>
</sst>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wrapText="1"/>
    </xf>
    <xf numFmtId="0" fontId="7" fillId="34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wrapText="1"/>
    </xf>
    <xf numFmtId="0" fontId="4" fillId="36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6" fillId="34" borderId="22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0" fontId="6" fillId="34" borderId="24" xfId="0" applyFont="1" applyFill="1" applyBorder="1" applyAlignment="1">
      <alignment wrapText="1"/>
    </xf>
    <xf numFmtId="0" fontId="2" fillId="36" borderId="16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4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37"/>
  <sheetViews>
    <sheetView tabSelected="1" view="pageBreakPreview" zoomScale="115" zoomScaleNormal="75" zoomScaleSheetLayoutView="115" zoomScalePageLayoutView="70" workbookViewId="0" topLeftCell="A26">
      <selection activeCell="T74" sqref="T74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7.8515625" style="0" customWidth="1"/>
    <col min="5" max="5" width="8.140625" style="0" customWidth="1"/>
    <col min="6" max="6" width="8.00390625" style="0" customWidth="1"/>
    <col min="8" max="8" width="10.8515625" style="0" customWidth="1"/>
    <col min="9" max="9" width="7.421875" style="0" customWidth="1"/>
    <col min="10" max="10" width="11.421875" style="0" customWidth="1"/>
    <col min="11" max="11" width="10.28125" style="0" customWidth="1"/>
    <col min="12" max="12" width="7.28125" style="0" customWidth="1"/>
    <col min="13" max="13" width="9.8515625" style="0" customWidth="1"/>
    <col min="14" max="14" width="0.42578125" style="0" hidden="1" customWidth="1"/>
  </cols>
  <sheetData>
    <row r="1" spans="10:15" ht="12.75">
      <c r="J1" s="2" t="s">
        <v>34</v>
      </c>
      <c r="K1" s="2"/>
      <c r="L1" s="2"/>
      <c r="M1" s="2"/>
      <c r="N1" s="1"/>
      <c r="O1" s="1"/>
    </row>
    <row r="2" spans="1:15" ht="12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.75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8">
      <c r="A4" s="108" t="s">
        <v>63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35</v>
      </c>
      <c r="O5" s="3"/>
    </row>
    <row r="6" spans="1:15" ht="13.5" customHeight="1">
      <c r="A6" s="112" t="s">
        <v>1</v>
      </c>
      <c r="B6" s="114" t="s">
        <v>2</v>
      </c>
      <c r="C6" s="114" t="s">
        <v>3</v>
      </c>
      <c r="D6" s="115" t="s">
        <v>4</v>
      </c>
      <c r="E6" s="116"/>
      <c r="F6" s="117"/>
      <c r="G6" s="115" t="s">
        <v>5</v>
      </c>
      <c r="H6" s="118"/>
      <c r="I6" s="118"/>
      <c r="J6" s="118"/>
      <c r="K6" s="118"/>
      <c r="L6" s="118"/>
      <c r="M6" s="118"/>
      <c r="N6" s="119"/>
      <c r="O6" s="53"/>
    </row>
    <row r="7" spans="1:15" ht="12.75">
      <c r="A7" s="113"/>
      <c r="B7" s="100"/>
      <c r="C7" s="100"/>
      <c r="D7" s="105" t="s">
        <v>6</v>
      </c>
      <c r="E7" s="120" t="s">
        <v>7</v>
      </c>
      <c r="F7" s="99"/>
      <c r="G7" s="22" t="s">
        <v>24</v>
      </c>
      <c r="H7" s="69" t="s">
        <v>25</v>
      </c>
      <c r="I7" s="23" t="s">
        <v>29</v>
      </c>
      <c r="J7" s="97" t="s">
        <v>8</v>
      </c>
      <c r="K7" s="98"/>
      <c r="L7" s="98"/>
      <c r="M7" s="98"/>
      <c r="N7" s="99"/>
      <c r="O7" s="55" t="s">
        <v>32</v>
      </c>
    </row>
    <row r="8" spans="1:15" ht="12.75" customHeight="1">
      <c r="A8" s="113"/>
      <c r="B8" s="100"/>
      <c r="C8" s="100"/>
      <c r="D8" s="106"/>
      <c r="E8" s="100" t="s">
        <v>9</v>
      </c>
      <c r="F8" s="101" t="s">
        <v>37</v>
      </c>
      <c r="G8" s="25" t="s">
        <v>23</v>
      </c>
      <c r="H8" s="70" t="s">
        <v>26</v>
      </c>
      <c r="I8" s="24" t="s">
        <v>30</v>
      </c>
      <c r="J8" s="102" t="s">
        <v>58</v>
      </c>
      <c r="K8" s="102" t="s">
        <v>59</v>
      </c>
      <c r="L8" s="102" t="s">
        <v>60</v>
      </c>
      <c r="M8" s="102" t="s">
        <v>61</v>
      </c>
      <c r="N8" s="105" t="s">
        <v>10</v>
      </c>
      <c r="O8" s="55" t="s">
        <v>33</v>
      </c>
    </row>
    <row r="9" spans="1:15" ht="25.5">
      <c r="A9" s="113"/>
      <c r="B9" s="100"/>
      <c r="C9" s="100"/>
      <c r="D9" s="106"/>
      <c r="E9" s="100"/>
      <c r="F9" s="101"/>
      <c r="G9" s="26"/>
      <c r="H9" s="70" t="s">
        <v>27</v>
      </c>
      <c r="I9" s="91" t="s">
        <v>31</v>
      </c>
      <c r="J9" s="103"/>
      <c r="K9" s="103"/>
      <c r="L9" s="103"/>
      <c r="M9" s="103"/>
      <c r="N9" s="106"/>
      <c r="O9" s="56"/>
    </row>
    <row r="10" spans="1:15" ht="30" customHeight="1">
      <c r="A10" s="113"/>
      <c r="B10" s="100"/>
      <c r="C10" s="100"/>
      <c r="D10" s="107"/>
      <c r="E10" s="100"/>
      <c r="F10" s="101"/>
      <c r="G10" s="27"/>
      <c r="H10" s="71" t="s">
        <v>28</v>
      </c>
      <c r="I10" s="28"/>
      <c r="J10" s="104"/>
      <c r="K10" s="104"/>
      <c r="L10" s="104"/>
      <c r="M10" s="104"/>
      <c r="N10" s="107"/>
      <c r="O10" s="57"/>
    </row>
    <row r="11" spans="1:15" ht="12.75">
      <c r="A11" s="58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30">
        <v>7</v>
      </c>
      <c r="H11" s="30">
        <v>8</v>
      </c>
      <c r="I11" s="30">
        <v>9</v>
      </c>
      <c r="J11" s="29">
        <v>11</v>
      </c>
      <c r="K11" s="29"/>
      <c r="L11" s="29"/>
      <c r="M11" s="29"/>
      <c r="N11" s="29">
        <v>12</v>
      </c>
      <c r="O11" s="59">
        <v>13</v>
      </c>
    </row>
    <row r="12" spans="1:17" ht="15.75" customHeight="1" hidden="1">
      <c r="A12" s="54">
        <v>1</v>
      </c>
      <c r="B12" s="47" t="s">
        <v>38</v>
      </c>
      <c r="C12" s="17" t="s">
        <v>11</v>
      </c>
      <c r="D12" s="18">
        <v>0</v>
      </c>
      <c r="E12" s="18">
        <v>0</v>
      </c>
      <c r="F12" s="18">
        <v>0</v>
      </c>
      <c r="G12" s="18">
        <f aca="true" t="shared" si="0" ref="G12:O12">G13+G14+G15+G16</f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60">
        <f t="shared" si="0"/>
        <v>0</v>
      </c>
      <c r="Q12" s="7"/>
    </row>
    <row r="13" spans="1:17" ht="9" customHeight="1" hidden="1">
      <c r="A13" s="54">
        <v>2</v>
      </c>
      <c r="B13" s="92" t="s">
        <v>40</v>
      </c>
      <c r="C13" s="10" t="s">
        <v>41</v>
      </c>
      <c r="D13" s="12">
        <v>0</v>
      </c>
      <c r="E13" s="12">
        <v>0</v>
      </c>
      <c r="F13" s="12">
        <v>0</v>
      </c>
      <c r="G13" s="12"/>
      <c r="H13" s="12"/>
      <c r="I13" s="12"/>
      <c r="J13" s="12">
        <f>K13+L13+M13</f>
        <v>0</v>
      </c>
      <c r="K13" s="12"/>
      <c r="L13" s="12"/>
      <c r="M13" s="12"/>
      <c r="N13" s="12"/>
      <c r="O13" s="61">
        <f>D13-G13-H13-I13-J13</f>
        <v>0</v>
      </c>
      <c r="Q13" s="7"/>
    </row>
    <row r="14" spans="1:17" ht="9" customHeight="1" hidden="1">
      <c r="A14" s="54">
        <v>3</v>
      </c>
      <c r="B14" s="93"/>
      <c r="C14" s="11" t="s">
        <v>42</v>
      </c>
      <c r="D14" s="12">
        <v>0</v>
      </c>
      <c r="E14" s="12">
        <v>0</v>
      </c>
      <c r="F14" s="12">
        <v>0</v>
      </c>
      <c r="G14" s="12"/>
      <c r="H14" s="12"/>
      <c r="I14" s="12"/>
      <c r="J14" s="12">
        <f>K14+L14+M14</f>
        <v>0</v>
      </c>
      <c r="K14" s="12"/>
      <c r="L14" s="12"/>
      <c r="M14" s="12"/>
      <c r="N14" s="12"/>
      <c r="O14" s="61">
        <f>D14-G14-H14-I14-J14</f>
        <v>0</v>
      </c>
      <c r="Q14" s="7"/>
    </row>
    <row r="15" spans="1:17" ht="9" customHeight="1" hidden="1">
      <c r="A15" s="54">
        <v>4</v>
      </c>
      <c r="B15" s="93"/>
      <c r="C15" s="11" t="s">
        <v>43</v>
      </c>
      <c r="D15" s="12">
        <v>0</v>
      </c>
      <c r="E15" s="12">
        <v>0</v>
      </c>
      <c r="F15" s="12">
        <v>0</v>
      </c>
      <c r="G15" s="12"/>
      <c r="H15" s="12"/>
      <c r="I15" s="12"/>
      <c r="J15" s="12">
        <f>K15+L15+M15</f>
        <v>0</v>
      </c>
      <c r="K15" s="12"/>
      <c r="L15" s="12"/>
      <c r="M15" s="12"/>
      <c r="N15" s="12"/>
      <c r="O15" s="61">
        <f>D15-G15-H15-I15-J15</f>
        <v>0</v>
      </c>
      <c r="Q15" s="7"/>
    </row>
    <row r="16" spans="1:17" ht="9" customHeight="1" hidden="1">
      <c r="A16" s="54">
        <v>5</v>
      </c>
      <c r="B16" s="94"/>
      <c r="C16" s="11" t="s">
        <v>44</v>
      </c>
      <c r="D16" s="12">
        <v>0</v>
      </c>
      <c r="E16" s="12">
        <v>0</v>
      </c>
      <c r="F16" s="12">
        <v>0</v>
      </c>
      <c r="G16" s="12"/>
      <c r="H16" s="12"/>
      <c r="I16" s="12"/>
      <c r="J16" s="12">
        <f>K16+L16+M16</f>
        <v>0</v>
      </c>
      <c r="K16" s="12"/>
      <c r="L16" s="12"/>
      <c r="M16" s="12"/>
      <c r="N16" s="12"/>
      <c r="O16" s="61">
        <f>D16-G16-H16-I16-J16</f>
        <v>0</v>
      </c>
      <c r="Q16" s="7"/>
    </row>
    <row r="17" spans="1:17" ht="18">
      <c r="A17" s="54">
        <v>6</v>
      </c>
      <c r="B17" s="47" t="s">
        <v>38</v>
      </c>
      <c r="C17" s="17" t="s">
        <v>45</v>
      </c>
      <c r="D17" s="79">
        <f aca="true" t="shared" si="1" ref="D17:O17">D18+D19+D20+D21</f>
        <v>5038</v>
      </c>
      <c r="E17" s="79">
        <f t="shared" si="1"/>
        <v>2649</v>
      </c>
      <c r="F17" s="79">
        <f t="shared" si="1"/>
        <v>2389</v>
      </c>
      <c r="G17" s="79">
        <f t="shared" si="1"/>
        <v>10</v>
      </c>
      <c r="H17" s="79">
        <f t="shared" si="1"/>
        <v>8</v>
      </c>
      <c r="I17" s="79">
        <f t="shared" si="1"/>
        <v>0</v>
      </c>
      <c r="J17" s="79">
        <f t="shared" si="1"/>
        <v>5020</v>
      </c>
      <c r="K17" s="79">
        <f t="shared" si="1"/>
        <v>1040</v>
      </c>
      <c r="L17" s="79">
        <f t="shared" si="1"/>
        <v>0</v>
      </c>
      <c r="M17" s="79">
        <f t="shared" si="1"/>
        <v>3980</v>
      </c>
      <c r="N17" s="79">
        <f t="shared" si="1"/>
        <v>0</v>
      </c>
      <c r="O17" s="80">
        <f t="shared" si="1"/>
        <v>0</v>
      </c>
      <c r="Q17" s="7"/>
    </row>
    <row r="18" spans="1:17" ht="9.75" customHeight="1">
      <c r="A18" s="54">
        <v>7</v>
      </c>
      <c r="B18" s="92" t="s">
        <v>40</v>
      </c>
      <c r="C18" s="10" t="s">
        <v>41</v>
      </c>
      <c r="D18" s="81">
        <f aca="true" t="shared" si="2" ref="D18:D81">E18+F18</f>
        <v>735</v>
      </c>
      <c r="E18" s="81">
        <v>412</v>
      </c>
      <c r="F18" s="81">
        <v>323</v>
      </c>
      <c r="G18" s="81">
        <v>2</v>
      </c>
      <c r="H18" s="81">
        <v>3</v>
      </c>
      <c r="I18" s="81"/>
      <c r="J18" s="81">
        <f>K18+L18+M18</f>
        <v>730</v>
      </c>
      <c r="K18" s="81">
        <v>150</v>
      </c>
      <c r="L18" s="81"/>
      <c r="M18" s="81">
        <v>580</v>
      </c>
      <c r="N18" s="81"/>
      <c r="O18" s="82">
        <f>D18-G18-H18-I18-J18</f>
        <v>0</v>
      </c>
      <c r="P18" s="77">
        <f>D18-G18-H18-I18</f>
        <v>730</v>
      </c>
      <c r="Q18" s="7"/>
    </row>
    <row r="19" spans="1:17" ht="12.75" customHeight="1">
      <c r="A19" s="54">
        <v>8</v>
      </c>
      <c r="B19" s="93"/>
      <c r="C19" s="9" t="s">
        <v>42</v>
      </c>
      <c r="D19" s="81">
        <f t="shared" si="2"/>
        <v>886</v>
      </c>
      <c r="E19" s="81">
        <v>497</v>
      </c>
      <c r="F19" s="81">
        <v>389</v>
      </c>
      <c r="G19" s="81">
        <v>4</v>
      </c>
      <c r="H19" s="81">
        <v>2</v>
      </c>
      <c r="I19" s="81"/>
      <c r="J19" s="81">
        <f>K19+L19+M19</f>
        <v>880</v>
      </c>
      <c r="K19" s="81">
        <v>180</v>
      </c>
      <c r="L19" s="81"/>
      <c r="M19" s="81">
        <v>700</v>
      </c>
      <c r="N19" s="81"/>
      <c r="O19" s="82">
        <f>D19-G19-H19-I19-J19</f>
        <v>0</v>
      </c>
      <c r="P19" s="77">
        <f aca="true" t="shared" si="3" ref="P19:P82">D19-G19-H19-I19</f>
        <v>880</v>
      </c>
      <c r="Q19" s="7"/>
    </row>
    <row r="20" spans="1:17" ht="9.75" customHeight="1">
      <c r="A20" s="54">
        <v>9</v>
      </c>
      <c r="B20" s="93"/>
      <c r="C20" s="9" t="s">
        <v>43</v>
      </c>
      <c r="D20" s="81">
        <f t="shared" si="2"/>
        <v>1694</v>
      </c>
      <c r="E20" s="81">
        <v>905</v>
      </c>
      <c r="F20" s="81">
        <v>789</v>
      </c>
      <c r="G20" s="81">
        <v>3</v>
      </c>
      <c r="H20" s="81">
        <v>1</v>
      </c>
      <c r="I20" s="81"/>
      <c r="J20" s="81">
        <f>K20+L20+M20</f>
        <v>1690</v>
      </c>
      <c r="K20" s="81">
        <v>360</v>
      </c>
      <c r="L20" s="81"/>
      <c r="M20" s="81">
        <v>1330</v>
      </c>
      <c r="N20" s="81"/>
      <c r="O20" s="82">
        <f>D20-G20-H20-I20-J20</f>
        <v>0</v>
      </c>
      <c r="P20" s="77">
        <f t="shared" si="3"/>
        <v>1690</v>
      </c>
      <c r="Q20" s="7"/>
    </row>
    <row r="21" spans="1:17" ht="12" customHeight="1">
      <c r="A21" s="54">
        <v>10</v>
      </c>
      <c r="B21" s="94"/>
      <c r="C21" s="9" t="s">
        <v>44</v>
      </c>
      <c r="D21" s="81">
        <f t="shared" si="2"/>
        <v>1723</v>
      </c>
      <c r="E21" s="81">
        <v>835</v>
      </c>
      <c r="F21" s="81">
        <v>888</v>
      </c>
      <c r="G21" s="81">
        <v>1</v>
      </c>
      <c r="H21" s="81">
        <v>2</v>
      </c>
      <c r="I21" s="81"/>
      <c r="J21" s="81">
        <f>K21+L21+M21</f>
        <v>1720</v>
      </c>
      <c r="K21" s="81">
        <v>350</v>
      </c>
      <c r="L21" s="81"/>
      <c r="M21" s="81">
        <v>1370</v>
      </c>
      <c r="N21" s="81"/>
      <c r="O21" s="82">
        <f>D21-G21-H21-I21-J21</f>
        <v>0</v>
      </c>
      <c r="P21" s="77">
        <f t="shared" si="3"/>
        <v>1720</v>
      </c>
      <c r="Q21" s="7"/>
    </row>
    <row r="22" spans="1:17" ht="12" customHeight="1">
      <c r="A22" s="54">
        <v>11</v>
      </c>
      <c r="B22" s="47" t="s">
        <v>38</v>
      </c>
      <c r="C22" s="17" t="s">
        <v>46</v>
      </c>
      <c r="D22" s="79">
        <f aca="true" t="shared" si="4" ref="D22:O22">D23+D24+D25+D26</f>
        <v>339</v>
      </c>
      <c r="E22" s="79">
        <f t="shared" si="4"/>
        <v>293</v>
      </c>
      <c r="F22" s="79">
        <f t="shared" si="4"/>
        <v>46</v>
      </c>
      <c r="G22" s="79">
        <f t="shared" si="4"/>
        <v>28</v>
      </c>
      <c r="H22" s="79">
        <f t="shared" si="4"/>
        <v>6</v>
      </c>
      <c r="I22" s="79">
        <f t="shared" si="4"/>
        <v>0</v>
      </c>
      <c r="J22" s="79">
        <f t="shared" si="4"/>
        <v>305</v>
      </c>
      <c r="K22" s="79">
        <f t="shared" si="4"/>
        <v>0</v>
      </c>
      <c r="L22" s="79">
        <f t="shared" si="4"/>
        <v>0</v>
      </c>
      <c r="M22" s="79">
        <f t="shared" si="4"/>
        <v>305</v>
      </c>
      <c r="N22" s="79">
        <f t="shared" si="4"/>
        <v>0</v>
      </c>
      <c r="O22" s="83">
        <f t="shared" si="4"/>
        <v>0</v>
      </c>
      <c r="P22" s="77">
        <f t="shared" si="3"/>
        <v>305</v>
      </c>
      <c r="Q22" s="7"/>
    </row>
    <row r="23" spans="1:17" ht="12" customHeight="1">
      <c r="A23" s="54">
        <v>12</v>
      </c>
      <c r="B23" s="92" t="s">
        <v>40</v>
      </c>
      <c r="C23" s="8" t="s">
        <v>41</v>
      </c>
      <c r="D23" s="81">
        <f t="shared" si="2"/>
        <v>49</v>
      </c>
      <c r="E23" s="81">
        <v>43</v>
      </c>
      <c r="F23" s="81">
        <v>6</v>
      </c>
      <c r="G23" s="81">
        <v>4</v>
      </c>
      <c r="H23" s="81"/>
      <c r="I23" s="81"/>
      <c r="J23" s="81">
        <f>K23+L23+M23</f>
        <v>45</v>
      </c>
      <c r="K23" s="81"/>
      <c r="L23" s="81"/>
      <c r="M23" s="81">
        <v>45</v>
      </c>
      <c r="N23" s="81"/>
      <c r="O23" s="82">
        <f>D23-G23-H23-I23-J23</f>
        <v>0</v>
      </c>
      <c r="P23" s="77">
        <f t="shared" si="3"/>
        <v>45</v>
      </c>
      <c r="Q23" s="7"/>
    </row>
    <row r="24" spans="1:17" ht="9.75" customHeight="1">
      <c r="A24" s="54">
        <v>13</v>
      </c>
      <c r="B24" s="93"/>
      <c r="C24" s="9" t="s">
        <v>42</v>
      </c>
      <c r="D24" s="81">
        <f t="shared" si="2"/>
        <v>59</v>
      </c>
      <c r="E24" s="81">
        <v>50</v>
      </c>
      <c r="F24" s="81">
        <v>9</v>
      </c>
      <c r="G24" s="81">
        <v>9</v>
      </c>
      <c r="H24" s="81">
        <v>0</v>
      </c>
      <c r="I24" s="81"/>
      <c r="J24" s="81">
        <f>K24+L24+M24</f>
        <v>50</v>
      </c>
      <c r="K24" s="81"/>
      <c r="L24" s="81"/>
      <c r="M24" s="81">
        <v>50</v>
      </c>
      <c r="N24" s="81"/>
      <c r="O24" s="82">
        <f>D24-G24-H24-I24-J24</f>
        <v>0</v>
      </c>
      <c r="P24" s="77">
        <f t="shared" si="3"/>
        <v>50</v>
      </c>
      <c r="Q24" s="7"/>
    </row>
    <row r="25" spans="1:17" ht="9" customHeight="1">
      <c r="A25" s="54">
        <v>14</v>
      </c>
      <c r="B25" s="93"/>
      <c r="C25" s="9" t="s">
        <v>43</v>
      </c>
      <c r="D25" s="81">
        <f t="shared" si="2"/>
        <v>125</v>
      </c>
      <c r="E25" s="81">
        <v>111</v>
      </c>
      <c r="F25" s="81">
        <v>14</v>
      </c>
      <c r="G25" s="81">
        <v>13</v>
      </c>
      <c r="H25" s="81">
        <v>2</v>
      </c>
      <c r="I25" s="81"/>
      <c r="J25" s="81">
        <f>K25+L25+M25</f>
        <v>110</v>
      </c>
      <c r="K25" s="81"/>
      <c r="L25" s="81"/>
      <c r="M25" s="81">
        <v>110</v>
      </c>
      <c r="N25" s="81"/>
      <c r="O25" s="82">
        <f>D25-G25-H25-I25-J25</f>
        <v>0</v>
      </c>
      <c r="P25" s="77">
        <f t="shared" si="3"/>
        <v>110</v>
      </c>
      <c r="Q25" s="7"/>
    </row>
    <row r="26" spans="1:17" ht="9.75" customHeight="1">
      <c r="A26" s="54">
        <v>15</v>
      </c>
      <c r="B26" s="94"/>
      <c r="C26" s="9" t="s">
        <v>44</v>
      </c>
      <c r="D26" s="81">
        <f t="shared" si="2"/>
        <v>106</v>
      </c>
      <c r="E26" s="81">
        <v>89</v>
      </c>
      <c r="F26" s="81">
        <v>17</v>
      </c>
      <c r="G26" s="81">
        <v>2</v>
      </c>
      <c r="H26" s="81">
        <v>4</v>
      </c>
      <c r="I26" s="81"/>
      <c r="J26" s="81">
        <f>K26+L26+M26</f>
        <v>100</v>
      </c>
      <c r="K26" s="81"/>
      <c r="L26" s="81"/>
      <c r="M26" s="81">
        <v>100</v>
      </c>
      <c r="N26" s="81"/>
      <c r="O26" s="82">
        <f>D26-G26-H26-I26-J26</f>
        <v>0</v>
      </c>
      <c r="P26" s="77">
        <f t="shared" si="3"/>
        <v>100</v>
      </c>
      <c r="Q26" s="7"/>
    </row>
    <row r="27" spans="1:17" ht="13.5" customHeight="1" hidden="1">
      <c r="A27" s="54">
        <v>16</v>
      </c>
      <c r="B27" s="47" t="s">
        <v>38</v>
      </c>
      <c r="C27" s="17" t="s">
        <v>47</v>
      </c>
      <c r="D27" s="79">
        <f t="shared" si="2"/>
        <v>0</v>
      </c>
      <c r="E27" s="79"/>
      <c r="F27" s="79">
        <v>0</v>
      </c>
      <c r="G27" s="79">
        <f aca="true" t="shared" si="5" ref="G27:O27">G28+G29+G30+G31</f>
        <v>0</v>
      </c>
      <c r="H27" s="79">
        <f t="shared" si="5"/>
        <v>0</v>
      </c>
      <c r="I27" s="79">
        <f t="shared" si="5"/>
        <v>0</v>
      </c>
      <c r="J27" s="79">
        <f t="shared" si="5"/>
        <v>0</v>
      </c>
      <c r="K27" s="79">
        <f t="shared" si="5"/>
        <v>0</v>
      </c>
      <c r="L27" s="79">
        <f t="shared" si="5"/>
        <v>0</v>
      </c>
      <c r="M27" s="79">
        <f t="shared" si="5"/>
        <v>0</v>
      </c>
      <c r="N27" s="79">
        <f t="shared" si="5"/>
        <v>0</v>
      </c>
      <c r="O27" s="83">
        <f t="shared" si="5"/>
        <v>0</v>
      </c>
      <c r="P27" s="77">
        <f t="shared" si="3"/>
        <v>0</v>
      </c>
      <c r="Q27" s="7"/>
    </row>
    <row r="28" spans="1:17" ht="12" customHeight="1" hidden="1">
      <c r="A28" s="54">
        <v>17</v>
      </c>
      <c r="B28" s="92" t="s">
        <v>40</v>
      </c>
      <c r="C28" s="8" t="s">
        <v>41</v>
      </c>
      <c r="D28" s="81">
        <f t="shared" si="2"/>
        <v>0</v>
      </c>
      <c r="E28" s="81"/>
      <c r="F28" s="81">
        <v>0</v>
      </c>
      <c r="G28" s="81"/>
      <c r="H28" s="81"/>
      <c r="I28" s="81"/>
      <c r="J28" s="81">
        <f>K28+L28+M28</f>
        <v>0</v>
      </c>
      <c r="K28" s="81"/>
      <c r="L28" s="81"/>
      <c r="M28" s="81"/>
      <c r="N28" s="81"/>
      <c r="O28" s="82">
        <f>D28-G28-H28-I28-J28</f>
        <v>0</v>
      </c>
      <c r="P28" s="77">
        <f t="shared" si="3"/>
        <v>0</v>
      </c>
      <c r="Q28" s="7"/>
    </row>
    <row r="29" spans="1:17" ht="10.5" customHeight="1" hidden="1">
      <c r="A29" s="54">
        <v>18</v>
      </c>
      <c r="B29" s="93"/>
      <c r="C29" s="9" t="s">
        <v>42</v>
      </c>
      <c r="D29" s="81">
        <f t="shared" si="2"/>
        <v>0</v>
      </c>
      <c r="E29" s="81"/>
      <c r="F29" s="81">
        <v>0</v>
      </c>
      <c r="G29" s="81"/>
      <c r="H29" s="81"/>
      <c r="I29" s="81"/>
      <c r="J29" s="81">
        <f>K29+L29+M29</f>
        <v>0</v>
      </c>
      <c r="K29" s="81"/>
      <c r="L29" s="81"/>
      <c r="M29" s="81"/>
      <c r="N29" s="81"/>
      <c r="O29" s="82">
        <f>D29-G29-H29-I29-J29</f>
        <v>0</v>
      </c>
      <c r="P29" s="77">
        <f t="shared" si="3"/>
        <v>0</v>
      </c>
      <c r="Q29" s="7"/>
    </row>
    <row r="30" spans="1:17" ht="10.5" customHeight="1" hidden="1">
      <c r="A30" s="54">
        <v>19</v>
      </c>
      <c r="B30" s="93"/>
      <c r="C30" s="9" t="s">
        <v>43</v>
      </c>
      <c r="D30" s="81">
        <f t="shared" si="2"/>
        <v>0</v>
      </c>
      <c r="E30" s="81"/>
      <c r="F30" s="81">
        <v>0</v>
      </c>
      <c r="G30" s="81"/>
      <c r="H30" s="81"/>
      <c r="I30" s="81"/>
      <c r="J30" s="81">
        <f>K30+L30+M30</f>
        <v>0</v>
      </c>
      <c r="K30" s="81"/>
      <c r="L30" s="81"/>
      <c r="M30" s="81"/>
      <c r="N30" s="81"/>
      <c r="O30" s="82">
        <f>D30-G30-H30-I30-J30</f>
        <v>0</v>
      </c>
      <c r="P30" s="77">
        <f t="shared" si="3"/>
        <v>0</v>
      </c>
      <c r="Q30" s="7"/>
    </row>
    <row r="31" spans="1:20" ht="9" customHeight="1" hidden="1">
      <c r="A31" s="54">
        <v>20</v>
      </c>
      <c r="B31" s="94"/>
      <c r="C31" s="9" t="s">
        <v>44</v>
      </c>
      <c r="D31" s="81">
        <f t="shared" si="2"/>
        <v>0</v>
      </c>
      <c r="E31" s="81"/>
      <c r="F31" s="81">
        <v>0</v>
      </c>
      <c r="G31" s="81"/>
      <c r="H31" s="81"/>
      <c r="I31" s="81"/>
      <c r="J31" s="81">
        <f>K31+L31+M31</f>
        <v>0</v>
      </c>
      <c r="K31" s="81"/>
      <c r="L31" s="81"/>
      <c r="M31" s="81"/>
      <c r="N31" s="81"/>
      <c r="O31" s="82">
        <f>D31-G31-H31-I31-J31</f>
        <v>0</v>
      </c>
      <c r="P31" s="77">
        <f t="shared" si="3"/>
        <v>0</v>
      </c>
      <c r="Q31" s="7"/>
      <c r="T31" s="6"/>
    </row>
    <row r="32" spans="1:20" ht="9.75" customHeight="1">
      <c r="A32" s="54">
        <v>21</v>
      </c>
      <c r="B32" s="47" t="s">
        <v>38</v>
      </c>
      <c r="C32" s="17" t="s">
        <v>48</v>
      </c>
      <c r="D32" s="79">
        <f t="shared" si="2"/>
        <v>3</v>
      </c>
      <c r="E32" s="79">
        <v>3</v>
      </c>
      <c r="F32" s="79">
        <v>0</v>
      </c>
      <c r="G32" s="79">
        <f aca="true" t="shared" si="6" ref="G32:O32">G33+G34+G35+G36</f>
        <v>3</v>
      </c>
      <c r="H32" s="79">
        <f t="shared" si="6"/>
        <v>0</v>
      </c>
      <c r="I32" s="79">
        <f t="shared" si="6"/>
        <v>0</v>
      </c>
      <c r="J32" s="79">
        <f t="shared" si="6"/>
        <v>0</v>
      </c>
      <c r="K32" s="79">
        <f t="shared" si="6"/>
        <v>0</v>
      </c>
      <c r="L32" s="79">
        <f t="shared" si="6"/>
        <v>0</v>
      </c>
      <c r="M32" s="79">
        <f t="shared" si="6"/>
        <v>0</v>
      </c>
      <c r="N32" s="79">
        <f t="shared" si="6"/>
        <v>0</v>
      </c>
      <c r="O32" s="83">
        <f t="shared" si="6"/>
        <v>0</v>
      </c>
      <c r="P32" s="77">
        <f t="shared" si="3"/>
        <v>0</v>
      </c>
      <c r="Q32" s="7"/>
      <c r="T32" s="6"/>
    </row>
    <row r="33" spans="1:20" ht="13.5" customHeight="1">
      <c r="A33" s="54">
        <v>22</v>
      </c>
      <c r="B33" s="92" t="s">
        <v>40</v>
      </c>
      <c r="C33" s="8" t="s">
        <v>41</v>
      </c>
      <c r="D33" s="81">
        <f t="shared" si="2"/>
        <v>1</v>
      </c>
      <c r="E33" s="81">
        <v>1</v>
      </c>
      <c r="F33" s="81">
        <v>0</v>
      </c>
      <c r="G33" s="81">
        <v>1</v>
      </c>
      <c r="H33" s="81"/>
      <c r="I33" s="81"/>
      <c r="J33" s="81">
        <f aca="true" t="shared" si="7" ref="J33:J38">K33+L33+M33</f>
        <v>0</v>
      </c>
      <c r="K33" s="81"/>
      <c r="L33" s="81"/>
      <c r="M33" s="81"/>
      <c r="N33" s="81"/>
      <c r="O33" s="82">
        <f aca="true" t="shared" si="8" ref="O33:O38">D33-G33-H33-I33-J33</f>
        <v>0</v>
      </c>
      <c r="P33" s="77">
        <f t="shared" si="3"/>
        <v>0</v>
      </c>
      <c r="Q33" s="7"/>
      <c r="T33" s="6"/>
    </row>
    <row r="34" spans="1:20" ht="11.25" customHeight="1">
      <c r="A34" s="54">
        <v>23</v>
      </c>
      <c r="B34" s="93"/>
      <c r="C34" s="9" t="s">
        <v>42</v>
      </c>
      <c r="D34" s="81">
        <f t="shared" si="2"/>
        <v>0</v>
      </c>
      <c r="E34" s="81">
        <v>0</v>
      </c>
      <c r="F34" s="81">
        <v>0</v>
      </c>
      <c r="G34" s="81"/>
      <c r="H34" s="81"/>
      <c r="I34" s="81"/>
      <c r="J34" s="81">
        <f t="shared" si="7"/>
        <v>0</v>
      </c>
      <c r="K34" s="81"/>
      <c r="L34" s="81"/>
      <c r="M34" s="81"/>
      <c r="N34" s="81"/>
      <c r="O34" s="82">
        <f t="shared" si="8"/>
        <v>0</v>
      </c>
      <c r="P34" s="77">
        <f t="shared" si="3"/>
        <v>0</v>
      </c>
      <c r="Q34" s="7"/>
      <c r="T34" s="6"/>
    </row>
    <row r="35" spans="1:20" ht="12" customHeight="1">
      <c r="A35" s="54">
        <v>24</v>
      </c>
      <c r="B35" s="93"/>
      <c r="C35" s="9" t="s">
        <v>43</v>
      </c>
      <c r="D35" s="81">
        <f t="shared" si="2"/>
        <v>1</v>
      </c>
      <c r="E35" s="81">
        <v>1</v>
      </c>
      <c r="F35" s="81">
        <v>0</v>
      </c>
      <c r="G35" s="81">
        <v>1</v>
      </c>
      <c r="H35" s="81"/>
      <c r="I35" s="81"/>
      <c r="J35" s="81">
        <f t="shared" si="7"/>
        <v>0</v>
      </c>
      <c r="K35" s="81"/>
      <c r="L35" s="81"/>
      <c r="M35" s="81"/>
      <c r="N35" s="81"/>
      <c r="O35" s="82">
        <f t="shared" si="8"/>
        <v>0</v>
      </c>
      <c r="P35" s="77">
        <f t="shared" si="3"/>
        <v>0</v>
      </c>
      <c r="Q35" s="7"/>
      <c r="T35" s="6"/>
    </row>
    <row r="36" spans="1:20" ht="9.75" customHeight="1">
      <c r="A36" s="54">
        <v>25</v>
      </c>
      <c r="B36" s="94"/>
      <c r="C36" s="9" t="s">
        <v>44</v>
      </c>
      <c r="D36" s="81">
        <f t="shared" si="2"/>
        <v>1</v>
      </c>
      <c r="E36" s="81">
        <v>1</v>
      </c>
      <c r="F36" s="81">
        <v>0</v>
      </c>
      <c r="G36" s="81">
        <v>1</v>
      </c>
      <c r="H36" s="81"/>
      <c r="I36" s="81"/>
      <c r="J36" s="81">
        <f t="shared" si="7"/>
        <v>0</v>
      </c>
      <c r="K36" s="81"/>
      <c r="L36" s="81"/>
      <c r="M36" s="81"/>
      <c r="N36" s="81"/>
      <c r="O36" s="82">
        <f t="shared" si="8"/>
        <v>0</v>
      </c>
      <c r="P36" s="77">
        <f t="shared" si="3"/>
        <v>0</v>
      </c>
      <c r="Q36" s="7"/>
      <c r="T36" s="6"/>
    </row>
    <row r="37" spans="1:20" ht="21" customHeight="1">
      <c r="A37" s="62">
        <v>26</v>
      </c>
      <c r="B37" s="48" t="s">
        <v>39</v>
      </c>
      <c r="C37" s="31" t="s">
        <v>20</v>
      </c>
      <c r="D37" s="45">
        <f t="shared" si="2"/>
        <v>1800</v>
      </c>
      <c r="E37" s="45">
        <v>700</v>
      </c>
      <c r="F37" s="45">
        <v>1100</v>
      </c>
      <c r="G37" s="45"/>
      <c r="H37" s="45"/>
      <c r="I37" s="45"/>
      <c r="J37" s="45">
        <f t="shared" si="7"/>
        <v>1800</v>
      </c>
      <c r="K37" s="45">
        <v>1450</v>
      </c>
      <c r="L37" s="45"/>
      <c r="M37" s="45">
        <v>350</v>
      </c>
      <c r="N37" s="45"/>
      <c r="O37" s="78">
        <f t="shared" si="8"/>
        <v>0</v>
      </c>
      <c r="P37" s="77">
        <f t="shared" si="3"/>
        <v>1800</v>
      </c>
      <c r="Q37" s="7"/>
      <c r="T37" s="6"/>
    </row>
    <row r="38" spans="1:20" ht="22.5" customHeight="1">
      <c r="A38" s="62">
        <v>27</v>
      </c>
      <c r="B38" s="48" t="s">
        <v>54</v>
      </c>
      <c r="C38" s="31" t="s">
        <v>20</v>
      </c>
      <c r="D38" s="45">
        <f t="shared" si="2"/>
        <v>424</v>
      </c>
      <c r="E38" s="45">
        <v>52</v>
      </c>
      <c r="F38" s="45">
        <v>372</v>
      </c>
      <c r="G38" s="45">
        <v>100</v>
      </c>
      <c r="H38" s="45">
        <v>324</v>
      </c>
      <c r="I38" s="45"/>
      <c r="J38" s="45">
        <f t="shared" si="7"/>
        <v>0</v>
      </c>
      <c r="K38" s="45"/>
      <c r="L38" s="45"/>
      <c r="M38" s="45"/>
      <c r="N38" s="45"/>
      <c r="O38" s="78">
        <f t="shared" si="8"/>
        <v>0</v>
      </c>
      <c r="P38" s="77">
        <f t="shared" si="3"/>
        <v>0</v>
      </c>
      <c r="Q38" s="7"/>
      <c r="T38" s="6"/>
    </row>
    <row r="39" spans="1:17" ht="12" customHeight="1">
      <c r="A39" s="54">
        <v>28</v>
      </c>
      <c r="B39" s="47" t="s">
        <v>38</v>
      </c>
      <c r="C39" s="17" t="s">
        <v>12</v>
      </c>
      <c r="D39" s="79">
        <f aca="true" t="shared" si="9" ref="D39:O39">D40+D41+D42+D43</f>
        <v>35</v>
      </c>
      <c r="E39" s="79">
        <f t="shared" si="9"/>
        <v>21</v>
      </c>
      <c r="F39" s="79">
        <f t="shared" si="9"/>
        <v>14</v>
      </c>
      <c r="G39" s="79">
        <f t="shared" si="9"/>
        <v>0</v>
      </c>
      <c r="H39" s="79">
        <f t="shared" si="9"/>
        <v>0</v>
      </c>
      <c r="I39" s="79">
        <f t="shared" si="9"/>
        <v>0</v>
      </c>
      <c r="J39" s="79">
        <f t="shared" si="9"/>
        <v>35</v>
      </c>
      <c r="K39" s="79">
        <f t="shared" si="9"/>
        <v>0</v>
      </c>
      <c r="L39" s="79">
        <f t="shared" si="9"/>
        <v>0</v>
      </c>
      <c r="M39" s="79">
        <f t="shared" si="9"/>
        <v>35</v>
      </c>
      <c r="N39" s="79">
        <f t="shared" si="9"/>
        <v>0</v>
      </c>
      <c r="O39" s="83">
        <f t="shared" si="9"/>
        <v>0</v>
      </c>
      <c r="P39" s="77">
        <f t="shared" si="3"/>
        <v>35</v>
      </c>
      <c r="Q39" s="7"/>
    </row>
    <row r="40" spans="1:17" ht="14.25" customHeight="1">
      <c r="A40" s="54">
        <v>29</v>
      </c>
      <c r="B40" s="92" t="s">
        <v>40</v>
      </c>
      <c r="C40" s="8" t="s">
        <v>41</v>
      </c>
      <c r="D40" s="81">
        <f t="shared" si="2"/>
        <v>0</v>
      </c>
      <c r="E40" s="81"/>
      <c r="F40" s="81"/>
      <c r="G40" s="81"/>
      <c r="H40" s="81"/>
      <c r="I40" s="81"/>
      <c r="J40" s="81">
        <f>K40+L40+M40</f>
        <v>0</v>
      </c>
      <c r="K40" s="81"/>
      <c r="L40" s="81"/>
      <c r="M40" s="81"/>
      <c r="N40" s="81"/>
      <c r="O40" s="82">
        <f>D40-G40-H40-I40-J40</f>
        <v>0</v>
      </c>
      <c r="P40" s="77">
        <f t="shared" si="3"/>
        <v>0</v>
      </c>
      <c r="Q40" s="7"/>
    </row>
    <row r="41" spans="1:17" ht="12" customHeight="1">
      <c r="A41" s="54">
        <v>30</v>
      </c>
      <c r="B41" s="93"/>
      <c r="C41" s="9" t="s">
        <v>42</v>
      </c>
      <c r="D41" s="81">
        <f t="shared" si="2"/>
        <v>0</v>
      </c>
      <c r="E41" s="81"/>
      <c r="F41" s="81"/>
      <c r="G41" s="81"/>
      <c r="H41" s="81"/>
      <c r="I41" s="81"/>
      <c r="J41" s="81">
        <f>K41+L41+M41</f>
        <v>0</v>
      </c>
      <c r="K41" s="81"/>
      <c r="L41" s="81"/>
      <c r="M41" s="81"/>
      <c r="N41" s="81"/>
      <c r="O41" s="82">
        <f>D41-G41-H41-I41-J41</f>
        <v>0</v>
      </c>
      <c r="P41" s="77">
        <f t="shared" si="3"/>
        <v>0</v>
      </c>
      <c r="Q41" s="7"/>
    </row>
    <row r="42" spans="1:17" ht="12" customHeight="1">
      <c r="A42" s="54">
        <v>31</v>
      </c>
      <c r="B42" s="93"/>
      <c r="C42" s="9" t="s">
        <v>43</v>
      </c>
      <c r="D42" s="81">
        <f t="shared" si="2"/>
        <v>12</v>
      </c>
      <c r="E42" s="81">
        <v>7</v>
      </c>
      <c r="F42" s="81">
        <v>5</v>
      </c>
      <c r="G42" s="81"/>
      <c r="H42" s="81"/>
      <c r="I42" s="81"/>
      <c r="J42" s="81">
        <f>K42+L42+M42</f>
        <v>12</v>
      </c>
      <c r="K42" s="81"/>
      <c r="L42" s="81"/>
      <c r="M42" s="81">
        <v>12</v>
      </c>
      <c r="N42" s="81"/>
      <c r="O42" s="82">
        <f>D42-G42-H42-I42-J42</f>
        <v>0</v>
      </c>
      <c r="P42" s="77">
        <f t="shared" si="3"/>
        <v>12</v>
      </c>
      <c r="Q42" s="7"/>
    </row>
    <row r="43" spans="1:17" ht="9" customHeight="1">
      <c r="A43" s="54">
        <v>32</v>
      </c>
      <c r="B43" s="94"/>
      <c r="C43" s="9" t="s">
        <v>44</v>
      </c>
      <c r="D43" s="81">
        <f t="shared" si="2"/>
        <v>23</v>
      </c>
      <c r="E43" s="81">
        <v>14</v>
      </c>
      <c r="F43" s="81">
        <v>9</v>
      </c>
      <c r="G43" s="81"/>
      <c r="H43" s="81"/>
      <c r="I43" s="81"/>
      <c r="J43" s="81">
        <f>K43+L43+M43</f>
        <v>23</v>
      </c>
      <c r="K43" s="81"/>
      <c r="L43" s="81"/>
      <c r="M43" s="81">
        <v>23</v>
      </c>
      <c r="N43" s="81"/>
      <c r="O43" s="82">
        <f>D43-G43-H43-I43-J43</f>
        <v>0</v>
      </c>
      <c r="P43" s="77">
        <f t="shared" si="3"/>
        <v>23</v>
      </c>
      <c r="Q43" s="7"/>
    </row>
    <row r="44" spans="1:17" ht="10.5" customHeight="1">
      <c r="A44" s="54">
        <v>33</v>
      </c>
      <c r="B44" s="47" t="s">
        <v>38</v>
      </c>
      <c r="C44" s="17" t="s">
        <v>13</v>
      </c>
      <c r="D44" s="79">
        <f aca="true" t="shared" si="10" ref="D44:O44">D45+D46+D47+D48</f>
        <v>4345</v>
      </c>
      <c r="E44" s="79">
        <f t="shared" si="10"/>
        <v>2782</v>
      </c>
      <c r="F44" s="79">
        <f t="shared" si="10"/>
        <v>1563</v>
      </c>
      <c r="G44" s="79">
        <f t="shared" si="10"/>
        <v>10</v>
      </c>
      <c r="H44" s="79">
        <f t="shared" si="10"/>
        <v>0</v>
      </c>
      <c r="I44" s="79">
        <f t="shared" si="10"/>
        <v>0</v>
      </c>
      <c r="J44" s="79">
        <f t="shared" si="10"/>
        <v>4335</v>
      </c>
      <c r="K44" s="79">
        <f t="shared" si="10"/>
        <v>1600</v>
      </c>
      <c r="L44" s="79">
        <f t="shared" si="10"/>
        <v>0</v>
      </c>
      <c r="M44" s="79">
        <f t="shared" si="10"/>
        <v>2735</v>
      </c>
      <c r="N44" s="79">
        <f t="shared" si="10"/>
        <v>0</v>
      </c>
      <c r="O44" s="83">
        <f t="shared" si="10"/>
        <v>0</v>
      </c>
      <c r="P44" s="77">
        <f t="shared" si="3"/>
        <v>4335</v>
      </c>
      <c r="Q44" s="7"/>
    </row>
    <row r="45" spans="1:17" ht="9" customHeight="1">
      <c r="A45" s="54">
        <v>34</v>
      </c>
      <c r="B45" s="92" t="s">
        <v>40</v>
      </c>
      <c r="C45" s="32" t="s">
        <v>41</v>
      </c>
      <c r="D45" s="81">
        <f t="shared" si="2"/>
        <v>138</v>
      </c>
      <c r="E45" s="81">
        <v>95</v>
      </c>
      <c r="F45" s="81">
        <v>43</v>
      </c>
      <c r="G45" s="81">
        <v>3</v>
      </c>
      <c r="H45" s="81"/>
      <c r="I45" s="81"/>
      <c r="J45" s="81">
        <f>K45+L45+M45</f>
        <v>135</v>
      </c>
      <c r="K45" s="81">
        <v>0</v>
      </c>
      <c r="L45" s="81"/>
      <c r="M45" s="81">
        <v>135</v>
      </c>
      <c r="N45" s="81"/>
      <c r="O45" s="82">
        <f>D45-G45-H45-I45-J45</f>
        <v>0</v>
      </c>
      <c r="P45" s="77">
        <f t="shared" si="3"/>
        <v>135</v>
      </c>
      <c r="Q45" s="7"/>
    </row>
    <row r="46" spans="1:17" ht="11.25" customHeight="1">
      <c r="A46" s="54">
        <v>35</v>
      </c>
      <c r="B46" s="93"/>
      <c r="C46" s="9" t="s">
        <v>42</v>
      </c>
      <c r="D46" s="81">
        <f t="shared" si="2"/>
        <v>475</v>
      </c>
      <c r="E46" s="81">
        <v>326</v>
      </c>
      <c r="F46" s="81">
        <v>149</v>
      </c>
      <c r="G46" s="81"/>
      <c r="H46" s="81"/>
      <c r="I46" s="81"/>
      <c r="J46" s="81">
        <f>K46+L46+M46</f>
        <v>475</v>
      </c>
      <c r="K46" s="81">
        <v>100</v>
      </c>
      <c r="L46" s="81"/>
      <c r="M46" s="81">
        <v>375</v>
      </c>
      <c r="N46" s="81"/>
      <c r="O46" s="82">
        <f>D46-G46-H46-I46-J46</f>
        <v>0</v>
      </c>
      <c r="P46" s="77">
        <f t="shared" si="3"/>
        <v>475</v>
      </c>
      <c r="Q46" s="7"/>
    </row>
    <row r="47" spans="1:17" ht="9.75" customHeight="1">
      <c r="A47" s="54">
        <v>36</v>
      </c>
      <c r="B47" s="93"/>
      <c r="C47" s="9" t="s">
        <v>43</v>
      </c>
      <c r="D47" s="81">
        <f t="shared" si="2"/>
        <v>1926</v>
      </c>
      <c r="E47" s="81">
        <v>1246</v>
      </c>
      <c r="F47" s="81">
        <v>680</v>
      </c>
      <c r="G47" s="81">
        <v>1</v>
      </c>
      <c r="H47" s="81"/>
      <c r="I47" s="81"/>
      <c r="J47" s="81">
        <f>K47+L47+M47</f>
        <v>1925</v>
      </c>
      <c r="K47" s="81">
        <v>700</v>
      </c>
      <c r="L47" s="81"/>
      <c r="M47" s="81">
        <v>1225</v>
      </c>
      <c r="N47" s="81"/>
      <c r="O47" s="82">
        <f>D47-G47-H47-I47-J47</f>
        <v>0</v>
      </c>
      <c r="P47" s="77">
        <f t="shared" si="3"/>
        <v>1925</v>
      </c>
      <c r="Q47" s="7"/>
    </row>
    <row r="48" spans="1:17" ht="11.25" customHeight="1">
      <c r="A48" s="54">
        <v>37</v>
      </c>
      <c r="B48" s="94"/>
      <c r="C48" s="9" t="s">
        <v>44</v>
      </c>
      <c r="D48" s="81">
        <f t="shared" si="2"/>
        <v>1806</v>
      </c>
      <c r="E48" s="81">
        <v>1115</v>
      </c>
      <c r="F48" s="81">
        <v>691</v>
      </c>
      <c r="G48" s="81">
        <v>6</v>
      </c>
      <c r="H48" s="81"/>
      <c r="I48" s="81"/>
      <c r="J48" s="81">
        <f>K48+L48+M48</f>
        <v>1800</v>
      </c>
      <c r="K48" s="81">
        <v>800</v>
      </c>
      <c r="L48" s="81"/>
      <c r="M48" s="81">
        <v>1000</v>
      </c>
      <c r="N48" s="81"/>
      <c r="O48" s="82">
        <f>D48-G48-H48-I48-J48</f>
        <v>0</v>
      </c>
      <c r="P48" s="77">
        <f t="shared" si="3"/>
        <v>1800</v>
      </c>
      <c r="Q48" s="7"/>
    </row>
    <row r="49" spans="1:17" ht="10.5" customHeight="1">
      <c r="A49" s="54">
        <v>38</v>
      </c>
      <c r="B49" s="47" t="s">
        <v>38</v>
      </c>
      <c r="C49" s="17" t="s">
        <v>14</v>
      </c>
      <c r="D49" s="79">
        <f t="shared" si="2"/>
        <v>74</v>
      </c>
      <c r="E49" s="79">
        <v>55</v>
      </c>
      <c r="F49" s="79">
        <v>19</v>
      </c>
      <c r="G49" s="79">
        <f aca="true" t="shared" si="11" ref="G49:O49">G50+G51+G52+G53</f>
        <v>30</v>
      </c>
      <c r="H49" s="79">
        <f t="shared" si="11"/>
        <v>0</v>
      </c>
      <c r="I49" s="79">
        <f t="shared" si="11"/>
        <v>0</v>
      </c>
      <c r="J49" s="79">
        <f t="shared" si="11"/>
        <v>40</v>
      </c>
      <c r="K49" s="79">
        <f t="shared" si="11"/>
        <v>0</v>
      </c>
      <c r="L49" s="79">
        <f t="shared" si="11"/>
        <v>0</v>
      </c>
      <c r="M49" s="79">
        <f t="shared" si="11"/>
        <v>40</v>
      </c>
      <c r="N49" s="79">
        <f t="shared" si="11"/>
        <v>0</v>
      </c>
      <c r="O49" s="83">
        <f t="shared" si="11"/>
        <v>0</v>
      </c>
      <c r="P49" s="77">
        <f t="shared" si="3"/>
        <v>44</v>
      </c>
      <c r="Q49" s="7"/>
    </row>
    <row r="50" spans="1:17" ht="10.5" customHeight="1">
      <c r="A50" s="54">
        <v>39</v>
      </c>
      <c r="B50" s="92" t="s">
        <v>40</v>
      </c>
      <c r="C50" s="8" t="s">
        <v>41</v>
      </c>
      <c r="D50" s="81">
        <f t="shared" si="2"/>
        <v>0</v>
      </c>
      <c r="E50" s="81">
        <v>0</v>
      </c>
      <c r="F50" s="81">
        <v>0</v>
      </c>
      <c r="G50" s="81"/>
      <c r="H50" s="81"/>
      <c r="I50" s="81"/>
      <c r="J50" s="81">
        <f>K50+L50+M50</f>
        <v>0</v>
      </c>
      <c r="K50" s="81"/>
      <c r="L50" s="81"/>
      <c r="M50" s="81"/>
      <c r="N50" s="81"/>
      <c r="O50" s="82">
        <f>D50-G50-H50-I50-J50</f>
        <v>0</v>
      </c>
      <c r="P50" s="77">
        <f t="shared" si="3"/>
        <v>0</v>
      </c>
      <c r="Q50" s="7"/>
    </row>
    <row r="51" spans="1:17" ht="11.25" customHeight="1">
      <c r="A51" s="54">
        <v>40</v>
      </c>
      <c r="B51" s="93"/>
      <c r="C51" s="9" t="s">
        <v>42</v>
      </c>
      <c r="D51" s="81">
        <f t="shared" si="2"/>
        <v>0</v>
      </c>
      <c r="E51" s="81"/>
      <c r="F51" s="81"/>
      <c r="G51" s="81"/>
      <c r="H51" s="81"/>
      <c r="I51" s="81"/>
      <c r="J51" s="81">
        <f>K51+L51+M51</f>
        <v>0</v>
      </c>
      <c r="K51" s="81"/>
      <c r="L51" s="81"/>
      <c r="M51" s="81"/>
      <c r="N51" s="81"/>
      <c r="O51" s="82">
        <f>D51-G51-H51-I51-J51</f>
        <v>0</v>
      </c>
      <c r="P51" s="77">
        <f t="shared" si="3"/>
        <v>0</v>
      </c>
      <c r="Q51" s="7"/>
    </row>
    <row r="52" spans="1:20" ht="12" customHeight="1">
      <c r="A52" s="54">
        <v>41</v>
      </c>
      <c r="B52" s="93"/>
      <c r="C52" s="9" t="s">
        <v>43</v>
      </c>
      <c r="D52" s="81">
        <f t="shared" si="2"/>
        <v>50</v>
      </c>
      <c r="E52" s="81">
        <v>42</v>
      </c>
      <c r="F52" s="81">
        <v>8</v>
      </c>
      <c r="G52" s="81">
        <v>30</v>
      </c>
      <c r="H52" s="81"/>
      <c r="I52" s="81"/>
      <c r="J52" s="81">
        <f>K52+L52+M52</f>
        <v>20</v>
      </c>
      <c r="K52" s="81"/>
      <c r="L52" s="81"/>
      <c r="M52" s="81">
        <v>20</v>
      </c>
      <c r="N52" s="81"/>
      <c r="O52" s="82">
        <f>D52-G52-H52-I52-J52</f>
        <v>0</v>
      </c>
      <c r="P52" s="77">
        <f t="shared" si="3"/>
        <v>20</v>
      </c>
      <c r="Q52" s="7"/>
      <c r="T52" s="6"/>
    </row>
    <row r="53" spans="1:17" ht="12.75" customHeight="1">
      <c r="A53" s="54">
        <v>42</v>
      </c>
      <c r="B53" s="94"/>
      <c r="C53" s="9" t="s">
        <v>44</v>
      </c>
      <c r="D53" s="81">
        <f t="shared" si="2"/>
        <v>20</v>
      </c>
      <c r="E53" s="81">
        <v>13</v>
      </c>
      <c r="F53" s="81">
        <v>7</v>
      </c>
      <c r="G53" s="81"/>
      <c r="H53" s="81"/>
      <c r="I53" s="81"/>
      <c r="J53" s="81">
        <f>K53+L53+M53</f>
        <v>20</v>
      </c>
      <c r="K53" s="81"/>
      <c r="L53" s="81"/>
      <c r="M53" s="81">
        <v>20</v>
      </c>
      <c r="N53" s="81"/>
      <c r="O53" s="82">
        <f>D53-G53-H53-I53-J53</f>
        <v>0</v>
      </c>
      <c r="P53" s="77">
        <f t="shared" si="3"/>
        <v>20</v>
      </c>
      <c r="Q53" s="7"/>
    </row>
    <row r="54" spans="1:17" ht="12.75" customHeight="1">
      <c r="A54" s="54">
        <v>43</v>
      </c>
      <c r="B54" s="47" t="s">
        <v>38</v>
      </c>
      <c r="C54" s="17" t="s">
        <v>62</v>
      </c>
      <c r="D54" s="79">
        <f t="shared" si="2"/>
        <v>96</v>
      </c>
      <c r="E54" s="79">
        <f aca="true" t="shared" si="12" ref="E54:O54">E55+E56+E57+E58</f>
        <v>94</v>
      </c>
      <c r="F54" s="79">
        <f t="shared" si="12"/>
        <v>2</v>
      </c>
      <c r="G54" s="79">
        <f t="shared" si="12"/>
        <v>36</v>
      </c>
      <c r="H54" s="79">
        <f t="shared" si="12"/>
        <v>0</v>
      </c>
      <c r="I54" s="79">
        <f t="shared" si="12"/>
        <v>0</v>
      </c>
      <c r="J54" s="79">
        <f t="shared" si="12"/>
        <v>60</v>
      </c>
      <c r="K54" s="79">
        <f t="shared" si="12"/>
        <v>0</v>
      </c>
      <c r="L54" s="79">
        <f t="shared" si="12"/>
        <v>0</v>
      </c>
      <c r="M54" s="79">
        <f t="shared" si="12"/>
        <v>60</v>
      </c>
      <c r="N54" s="79">
        <f t="shared" si="12"/>
        <v>0</v>
      </c>
      <c r="O54" s="83">
        <f t="shared" si="12"/>
        <v>0</v>
      </c>
      <c r="P54" s="77">
        <f t="shared" si="3"/>
        <v>60</v>
      </c>
      <c r="Q54" s="7"/>
    </row>
    <row r="55" spans="1:17" ht="13.5" customHeight="1">
      <c r="A55" s="54">
        <v>44</v>
      </c>
      <c r="B55" s="92" t="s">
        <v>40</v>
      </c>
      <c r="C55" s="8" t="s">
        <v>41</v>
      </c>
      <c r="D55" s="81">
        <f t="shared" si="2"/>
        <v>0</v>
      </c>
      <c r="E55" s="81">
        <v>0</v>
      </c>
      <c r="F55" s="81">
        <v>0</v>
      </c>
      <c r="G55" s="81"/>
      <c r="H55" s="81"/>
      <c r="I55" s="81"/>
      <c r="J55" s="81">
        <f>K55+L55+M55</f>
        <v>0</v>
      </c>
      <c r="K55" s="81"/>
      <c r="L55" s="81"/>
      <c r="M55" s="81"/>
      <c r="N55" s="81"/>
      <c r="O55" s="82">
        <f>D55-G55-H55-I55-J55</f>
        <v>0</v>
      </c>
      <c r="P55" s="77">
        <f t="shared" si="3"/>
        <v>0</v>
      </c>
      <c r="Q55" s="7"/>
    </row>
    <row r="56" spans="1:17" ht="13.5" customHeight="1">
      <c r="A56" s="54">
        <v>45</v>
      </c>
      <c r="B56" s="93"/>
      <c r="C56" s="9" t="s">
        <v>42</v>
      </c>
      <c r="D56" s="84">
        <f t="shared" si="2"/>
        <v>0</v>
      </c>
      <c r="E56" s="84"/>
      <c r="F56" s="84">
        <v>0</v>
      </c>
      <c r="G56" s="84"/>
      <c r="H56" s="84"/>
      <c r="I56" s="84"/>
      <c r="J56" s="81">
        <f>K56+L56+M56</f>
        <v>0</v>
      </c>
      <c r="K56" s="84"/>
      <c r="L56" s="84"/>
      <c r="M56" s="84"/>
      <c r="N56" s="84"/>
      <c r="O56" s="82">
        <f>D56-G56-H56-I56-J56</f>
        <v>0</v>
      </c>
      <c r="P56" s="77">
        <f t="shared" si="3"/>
        <v>0</v>
      </c>
      <c r="Q56" s="7"/>
    </row>
    <row r="57" spans="1:17" ht="10.5" customHeight="1">
      <c r="A57" s="54">
        <v>46</v>
      </c>
      <c r="B57" s="93"/>
      <c r="C57" s="13" t="s">
        <v>43</v>
      </c>
      <c r="D57" s="85">
        <f t="shared" si="2"/>
        <v>40</v>
      </c>
      <c r="E57" s="85">
        <v>39</v>
      </c>
      <c r="F57" s="85">
        <v>1</v>
      </c>
      <c r="G57" s="85">
        <v>20</v>
      </c>
      <c r="H57" s="85"/>
      <c r="I57" s="85"/>
      <c r="J57" s="81">
        <f>K57+L57+M57</f>
        <v>20</v>
      </c>
      <c r="K57" s="85"/>
      <c r="L57" s="85"/>
      <c r="M57" s="85">
        <v>20</v>
      </c>
      <c r="N57" s="85"/>
      <c r="O57" s="82">
        <f>D57-G57-H57-I57-J57</f>
        <v>0</v>
      </c>
      <c r="P57" s="77">
        <f t="shared" si="3"/>
        <v>20</v>
      </c>
      <c r="Q57" s="7"/>
    </row>
    <row r="58" spans="1:17" ht="12" customHeight="1">
      <c r="A58" s="16">
        <v>47</v>
      </c>
      <c r="B58" s="94"/>
      <c r="C58" s="9" t="s">
        <v>44</v>
      </c>
      <c r="D58" s="86">
        <f t="shared" si="2"/>
        <v>56</v>
      </c>
      <c r="E58" s="86">
        <v>55</v>
      </c>
      <c r="F58" s="86">
        <v>1</v>
      </c>
      <c r="G58" s="86">
        <v>16</v>
      </c>
      <c r="H58" s="86"/>
      <c r="I58" s="86"/>
      <c r="J58" s="81">
        <f>K58+L58+M58</f>
        <v>40</v>
      </c>
      <c r="K58" s="86"/>
      <c r="L58" s="86"/>
      <c r="M58" s="86">
        <v>40</v>
      </c>
      <c r="N58" s="86"/>
      <c r="O58" s="82">
        <f>D58-G58-H58-I58-J58</f>
        <v>0</v>
      </c>
      <c r="P58" s="77">
        <f t="shared" si="3"/>
        <v>40</v>
      </c>
      <c r="Q58" s="7"/>
    </row>
    <row r="59" spans="1:16" ht="12.75" hidden="1">
      <c r="A59" s="16">
        <v>48</v>
      </c>
      <c r="B59" s="47" t="s">
        <v>38</v>
      </c>
      <c r="C59" s="33" t="s">
        <v>15</v>
      </c>
      <c r="D59" s="87">
        <f t="shared" si="2"/>
        <v>0</v>
      </c>
      <c r="E59" s="87">
        <v>0</v>
      </c>
      <c r="F59" s="87">
        <v>0</v>
      </c>
      <c r="G59" s="87">
        <f aca="true" t="shared" si="13" ref="G59:O59">G60+G61+G62+G63</f>
        <v>0</v>
      </c>
      <c r="H59" s="87">
        <f t="shared" si="13"/>
        <v>0</v>
      </c>
      <c r="I59" s="87">
        <f t="shared" si="13"/>
        <v>0</v>
      </c>
      <c r="J59" s="87">
        <f t="shared" si="13"/>
        <v>0</v>
      </c>
      <c r="K59" s="87">
        <f t="shared" si="13"/>
        <v>0</v>
      </c>
      <c r="L59" s="87">
        <f t="shared" si="13"/>
        <v>0</v>
      </c>
      <c r="M59" s="87">
        <f t="shared" si="13"/>
        <v>0</v>
      </c>
      <c r="N59" s="87">
        <f t="shared" si="13"/>
        <v>0</v>
      </c>
      <c r="O59" s="88">
        <f t="shared" si="13"/>
        <v>0</v>
      </c>
      <c r="P59" s="77">
        <f t="shared" si="3"/>
        <v>0</v>
      </c>
    </row>
    <row r="60" spans="1:16" ht="10.5" customHeight="1" hidden="1">
      <c r="A60" s="16">
        <v>49</v>
      </c>
      <c r="B60" s="92" t="s">
        <v>40</v>
      </c>
      <c r="C60" s="8" t="s">
        <v>41</v>
      </c>
      <c r="D60" s="46">
        <f t="shared" si="2"/>
        <v>0</v>
      </c>
      <c r="E60" s="46"/>
      <c r="F60" s="46"/>
      <c r="G60" s="46"/>
      <c r="H60" s="46"/>
      <c r="I60" s="46"/>
      <c r="J60" s="81">
        <f>K60+L60+M60</f>
        <v>0</v>
      </c>
      <c r="K60" s="46"/>
      <c r="L60" s="46"/>
      <c r="M60" s="46"/>
      <c r="N60" s="46"/>
      <c r="O60" s="82">
        <f>D60-G60-H60-I60-J60</f>
        <v>0</v>
      </c>
      <c r="P60" s="77">
        <f t="shared" si="3"/>
        <v>0</v>
      </c>
    </row>
    <row r="61" spans="1:16" ht="12.75" hidden="1">
      <c r="A61" s="16">
        <v>50</v>
      </c>
      <c r="B61" s="93"/>
      <c r="C61" s="9" t="s">
        <v>42</v>
      </c>
      <c r="D61" s="46">
        <f t="shared" si="2"/>
        <v>0</v>
      </c>
      <c r="E61" s="46"/>
      <c r="F61" s="46"/>
      <c r="G61" s="46"/>
      <c r="H61" s="46"/>
      <c r="I61" s="46"/>
      <c r="J61" s="81">
        <f>K61+L61+M61</f>
        <v>0</v>
      </c>
      <c r="K61" s="46"/>
      <c r="L61" s="46"/>
      <c r="M61" s="46"/>
      <c r="N61" s="46"/>
      <c r="O61" s="82">
        <f>D61-G61-H61-I61-J61</f>
        <v>0</v>
      </c>
      <c r="P61" s="77">
        <f t="shared" si="3"/>
        <v>0</v>
      </c>
    </row>
    <row r="62" spans="1:16" ht="12.75" hidden="1">
      <c r="A62" s="16">
        <v>51</v>
      </c>
      <c r="B62" s="93"/>
      <c r="C62" s="13" t="s">
        <v>43</v>
      </c>
      <c r="D62" s="46">
        <f t="shared" si="2"/>
        <v>0</v>
      </c>
      <c r="E62" s="46"/>
      <c r="F62" s="46"/>
      <c r="G62" s="46"/>
      <c r="H62" s="46"/>
      <c r="I62" s="46"/>
      <c r="J62" s="81">
        <f>K62+L62+M62</f>
        <v>0</v>
      </c>
      <c r="K62" s="46"/>
      <c r="L62" s="46"/>
      <c r="M62" s="46"/>
      <c r="N62" s="46"/>
      <c r="O62" s="82">
        <f>D62-G62-H62-I62-J62</f>
        <v>0</v>
      </c>
      <c r="P62" s="77">
        <f t="shared" si="3"/>
        <v>0</v>
      </c>
    </row>
    <row r="63" spans="1:16" ht="12.75" hidden="1">
      <c r="A63" s="16">
        <v>52</v>
      </c>
      <c r="B63" s="94"/>
      <c r="C63" s="9" t="s">
        <v>44</v>
      </c>
      <c r="D63" s="46">
        <f t="shared" si="2"/>
        <v>0</v>
      </c>
      <c r="E63" s="46"/>
      <c r="F63" s="46"/>
      <c r="G63" s="46"/>
      <c r="H63" s="46"/>
      <c r="I63" s="46"/>
      <c r="J63" s="81">
        <f>K63+L63+M63</f>
        <v>0</v>
      </c>
      <c r="K63" s="46"/>
      <c r="L63" s="46"/>
      <c r="M63" s="46"/>
      <c r="N63" s="46"/>
      <c r="O63" s="82">
        <f>D63-G63-H63-I63-J63</f>
        <v>0</v>
      </c>
      <c r="P63" s="77">
        <f t="shared" si="3"/>
        <v>0</v>
      </c>
    </row>
    <row r="64" spans="1:16" ht="12.75" hidden="1">
      <c r="A64" s="16">
        <v>53</v>
      </c>
      <c r="B64" s="47" t="s">
        <v>38</v>
      </c>
      <c r="C64" s="17" t="s">
        <v>16</v>
      </c>
      <c r="D64" s="36">
        <f t="shared" si="2"/>
        <v>0</v>
      </c>
      <c r="E64" s="36">
        <v>0</v>
      </c>
      <c r="F64" s="36">
        <v>0</v>
      </c>
      <c r="G64" s="36">
        <f aca="true" t="shared" si="14" ref="G64:O64">G65+G66+G67+G68</f>
        <v>0</v>
      </c>
      <c r="H64" s="36">
        <f t="shared" si="14"/>
        <v>0</v>
      </c>
      <c r="I64" s="36">
        <f t="shared" si="14"/>
        <v>0</v>
      </c>
      <c r="J64" s="36">
        <f t="shared" si="14"/>
        <v>0</v>
      </c>
      <c r="K64" s="36">
        <f t="shared" si="14"/>
        <v>0</v>
      </c>
      <c r="L64" s="36">
        <f t="shared" si="14"/>
        <v>0</v>
      </c>
      <c r="M64" s="36">
        <f t="shared" si="14"/>
        <v>0</v>
      </c>
      <c r="N64" s="36">
        <f t="shared" si="14"/>
        <v>0</v>
      </c>
      <c r="O64" s="72">
        <f t="shared" si="14"/>
        <v>0</v>
      </c>
      <c r="P64" s="77">
        <f t="shared" si="3"/>
        <v>0</v>
      </c>
    </row>
    <row r="65" spans="1:16" ht="10.5" customHeight="1" hidden="1">
      <c r="A65" s="16">
        <v>54</v>
      </c>
      <c r="B65" s="92" t="s">
        <v>40</v>
      </c>
      <c r="C65" s="8" t="s">
        <v>41</v>
      </c>
      <c r="D65" s="46">
        <f t="shared" si="2"/>
        <v>0</v>
      </c>
      <c r="E65" s="46"/>
      <c r="F65" s="46"/>
      <c r="G65" s="46"/>
      <c r="H65" s="46"/>
      <c r="I65" s="46"/>
      <c r="J65" s="81">
        <f>K65+L65+M65</f>
        <v>0</v>
      </c>
      <c r="K65" s="46"/>
      <c r="L65" s="46"/>
      <c r="M65" s="46"/>
      <c r="N65" s="46"/>
      <c r="O65" s="82">
        <f>D65-G65-H65-I65-J65</f>
        <v>0</v>
      </c>
      <c r="P65" s="77">
        <f t="shared" si="3"/>
        <v>0</v>
      </c>
    </row>
    <row r="66" spans="1:16" ht="12.75" hidden="1">
      <c r="A66" s="16">
        <v>55</v>
      </c>
      <c r="B66" s="93"/>
      <c r="C66" s="9" t="s">
        <v>42</v>
      </c>
      <c r="D66" s="46">
        <f t="shared" si="2"/>
        <v>0</v>
      </c>
      <c r="E66" s="46"/>
      <c r="F66" s="46"/>
      <c r="G66" s="46"/>
      <c r="H66" s="46"/>
      <c r="I66" s="46"/>
      <c r="J66" s="81">
        <f>K66+L66+M66</f>
        <v>0</v>
      </c>
      <c r="K66" s="46"/>
      <c r="L66" s="46"/>
      <c r="M66" s="46"/>
      <c r="N66" s="46"/>
      <c r="O66" s="82">
        <f>D66-G66-H66-I66-J66</f>
        <v>0</v>
      </c>
      <c r="P66" s="77">
        <f t="shared" si="3"/>
        <v>0</v>
      </c>
    </row>
    <row r="67" spans="1:16" ht="12.75" hidden="1">
      <c r="A67" s="16">
        <v>56</v>
      </c>
      <c r="B67" s="93"/>
      <c r="C67" s="13" t="s">
        <v>43</v>
      </c>
      <c r="D67" s="46">
        <f t="shared" si="2"/>
        <v>0</v>
      </c>
      <c r="E67" s="46"/>
      <c r="F67" s="46"/>
      <c r="G67" s="46"/>
      <c r="H67" s="46"/>
      <c r="I67" s="46"/>
      <c r="J67" s="81">
        <f>K67+L67+M67</f>
        <v>0</v>
      </c>
      <c r="K67" s="46"/>
      <c r="L67" s="46"/>
      <c r="M67" s="46"/>
      <c r="N67" s="46"/>
      <c r="O67" s="82">
        <f>D67-G67-H67-I67-J67</f>
        <v>0</v>
      </c>
      <c r="P67" s="77">
        <f t="shared" si="3"/>
        <v>0</v>
      </c>
    </row>
    <row r="68" spans="1:16" ht="12.75" hidden="1">
      <c r="A68" s="16">
        <v>57</v>
      </c>
      <c r="B68" s="94"/>
      <c r="C68" s="9" t="s">
        <v>44</v>
      </c>
      <c r="D68" s="46">
        <f t="shared" si="2"/>
        <v>0</v>
      </c>
      <c r="E68" s="46"/>
      <c r="F68" s="46"/>
      <c r="G68" s="46"/>
      <c r="H68" s="46"/>
      <c r="I68" s="46"/>
      <c r="J68" s="81">
        <f>K68+L68+M68</f>
        <v>0</v>
      </c>
      <c r="K68" s="46"/>
      <c r="L68" s="46"/>
      <c r="M68" s="46"/>
      <c r="N68" s="46"/>
      <c r="O68" s="82">
        <f>D68-G68-H68-I68-J68</f>
        <v>0</v>
      </c>
      <c r="P68" s="77">
        <f t="shared" si="3"/>
        <v>0</v>
      </c>
    </row>
    <row r="69" spans="1:16" ht="12.75" hidden="1">
      <c r="A69" s="16">
        <v>58</v>
      </c>
      <c r="B69" s="47" t="s">
        <v>38</v>
      </c>
      <c r="C69" s="17" t="s">
        <v>36</v>
      </c>
      <c r="D69" s="36">
        <f t="shared" si="2"/>
        <v>0</v>
      </c>
      <c r="E69" s="36">
        <v>0</v>
      </c>
      <c r="F69" s="36">
        <v>0</v>
      </c>
      <c r="G69" s="36">
        <f aca="true" t="shared" si="15" ref="G69:O69">G70+G71+G72+G73</f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72">
        <f t="shared" si="15"/>
        <v>0</v>
      </c>
      <c r="P69" s="77">
        <f t="shared" si="3"/>
        <v>0</v>
      </c>
    </row>
    <row r="70" spans="1:16" ht="12.75" customHeight="1" hidden="1">
      <c r="A70" s="16">
        <v>59</v>
      </c>
      <c r="B70" s="92" t="s">
        <v>40</v>
      </c>
      <c r="C70" s="8" t="s">
        <v>41</v>
      </c>
      <c r="D70" s="46">
        <f t="shared" si="2"/>
        <v>0</v>
      </c>
      <c r="E70" s="46">
        <v>0</v>
      </c>
      <c r="F70" s="46">
        <v>0</v>
      </c>
      <c r="G70" s="46"/>
      <c r="H70" s="46"/>
      <c r="I70" s="46"/>
      <c r="J70" s="81">
        <f>K70+L70+M70</f>
        <v>0</v>
      </c>
      <c r="K70" s="46"/>
      <c r="L70" s="46"/>
      <c r="M70" s="46"/>
      <c r="N70" s="46"/>
      <c r="O70" s="82">
        <f>D70-G70-H70-I70-J70</f>
        <v>0</v>
      </c>
      <c r="P70" s="77">
        <f t="shared" si="3"/>
        <v>0</v>
      </c>
    </row>
    <row r="71" spans="1:16" ht="12.75" hidden="1">
      <c r="A71" s="16">
        <v>60</v>
      </c>
      <c r="B71" s="93"/>
      <c r="C71" s="9" t="s">
        <v>42</v>
      </c>
      <c r="D71" s="46">
        <f t="shared" si="2"/>
        <v>0</v>
      </c>
      <c r="E71" s="46">
        <v>0</v>
      </c>
      <c r="F71" s="46">
        <v>0</v>
      </c>
      <c r="G71" s="46"/>
      <c r="H71" s="46"/>
      <c r="I71" s="46"/>
      <c r="J71" s="81">
        <f>K71+L71+M71</f>
        <v>0</v>
      </c>
      <c r="K71" s="46"/>
      <c r="L71" s="46"/>
      <c r="M71" s="46"/>
      <c r="N71" s="46"/>
      <c r="O71" s="82">
        <f>D71-G71-H71-I71-J71</f>
        <v>0</v>
      </c>
      <c r="P71" s="77">
        <f t="shared" si="3"/>
        <v>0</v>
      </c>
    </row>
    <row r="72" spans="1:16" ht="12.75" hidden="1">
      <c r="A72" s="16">
        <v>61</v>
      </c>
      <c r="B72" s="93"/>
      <c r="C72" s="13" t="s">
        <v>43</v>
      </c>
      <c r="D72" s="46">
        <f t="shared" si="2"/>
        <v>0</v>
      </c>
      <c r="E72" s="46">
        <v>0</v>
      </c>
      <c r="F72" s="46">
        <v>0</v>
      </c>
      <c r="G72" s="46"/>
      <c r="H72" s="46"/>
      <c r="I72" s="46"/>
      <c r="J72" s="81">
        <f>K72+L72+M72</f>
        <v>0</v>
      </c>
      <c r="K72" s="46"/>
      <c r="L72" s="46"/>
      <c r="M72" s="46"/>
      <c r="N72" s="46"/>
      <c r="O72" s="82">
        <f>D72-G72-H72-I72-J72</f>
        <v>0</v>
      </c>
      <c r="P72" s="77">
        <f t="shared" si="3"/>
        <v>0</v>
      </c>
    </row>
    <row r="73" spans="1:16" ht="12.75" hidden="1">
      <c r="A73" s="16">
        <v>62</v>
      </c>
      <c r="B73" s="94"/>
      <c r="C73" s="9" t="s">
        <v>44</v>
      </c>
      <c r="D73" s="46">
        <f t="shared" si="2"/>
        <v>0</v>
      </c>
      <c r="E73" s="46">
        <v>0</v>
      </c>
      <c r="F73" s="46">
        <v>0</v>
      </c>
      <c r="G73" s="46"/>
      <c r="H73" s="46"/>
      <c r="I73" s="46"/>
      <c r="J73" s="81">
        <f>K73+L73+M73</f>
        <v>0</v>
      </c>
      <c r="K73" s="46"/>
      <c r="L73" s="46"/>
      <c r="M73" s="46"/>
      <c r="N73" s="46"/>
      <c r="O73" s="82">
        <f>D73-G73-H73-I73-J73</f>
        <v>0</v>
      </c>
      <c r="P73" s="77">
        <f t="shared" si="3"/>
        <v>0</v>
      </c>
    </row>
    <row r="74" spans="1:16" ht="12.75">
      <c r="A74" s="16">
        <v>63</v>
      </c>
      <c r="B74" s="47" t="s">
        <v>38</v>
      </c>
      <c r="C74" s="17" t="s">
        <v>48</v>
      </c>
      <c r="D74" s="36">
        <f t="shared" si="2"/>
        <v>2</v>
      </c>
      <c r="E74" s="36">
        <f aca="true" t="shared" si="16" ref="E74:O74">E75+E76+E77+E78</f>
        <v>2</v>
      </c>
      <c r="F74" s="36">
        <f t="shared" si="16"/>
        <v>0</v>
      </c>
      <c r="G74" s="36">
        <f t="shared" si="16"/>
        <v>2</v>
      </c>
      <c r="H74" s="36">
        <f t="shared" si="16"/>
        <v>0</v>
      </c>
      <c r="I74" s="36">
        <f t="shared" si="16"/>
        <v>0</v>
      </c>
      <c r="J74" s="36">
        <f t="shared" si="16"/>
        <v>0</v>
      </c>
      <c r="K74" s="36">
        <f t="shared" si="16"/>
        <v>0</v>
      </c>
      <c r="L74" s="36">
        <f t="shared" si="16"/>
        <v>0</v>
      </c>
      <c r="M74" s="36">
        <f t="shared" si="16"/>
        <v>0</v>
      </c>
      <c r="N74" s="36">
        <f t="shared" si="16"/>
        <v>0</v>
      </c>
      <c r="O74" s="72">
        <f t="shared" si="16"/>
        <v>0</v>
      </c>
      <c r="P74" s="77">
        <f t="shared" si="3"/>
        <v>0</v>
      </c>
    </row>
    <row r="75" spans="1:16" ht="8.25" customHeight="1">
      <c r="A75" s="16">
        <v>64</v>
      </c>
      <c r="B75" s="92" t="s">
        <v>40</v>
      </c>
      <c r="C75" s="8" t="s">
        <v>41</v>
      </c>
      <c r="D75" s="46">
        <f t="shared" si="2"/>
        <v>0</v>
      </c>
      <c r="E75" s="46">
        <v>0</v>
      </c>
      <c r="F75" s="46">
        <v>0</v>
      </c>
      <c r="G75" s="46"/>
      <c r="H75" s="46"/>
      <c r="I75" s="46"/>
      <c r="J75" s="81">
        <f aca="true" t="shared" si="17" ref="J75:J80">K75+L75+M75</f>
        <v>0</v>
      </c>
      <c r="K75" s="46"/>
      <c r="L75" s="46"/>
      <c r="M75" s="46"/>
      <c r="N75" s="46"/>
      <c r="O75" s="82">
        <f aca="true" t="shared" si="18" ref="O75:O80">D75-G75-H75-I75-J75</f>
        <v>0</v>
      </c>
      <c r="P75" s="77">
        <f t="shared" si="3"/>
        <v>0</v>
      </c>
    </row>
    <row r="76" spans="1:16" ht="12.75">
      <c r="A76" s="16">
        <v>65</v>
      </c>
      <c r="B76" s="93"/>
      <c r="C76" s="9" t="s">
        <v>42</v>
      </c>
      <c r="D76" s="46">
        <f t="shared" si="2"/>
        <v>0</v>
      </c>
      <c r="E76" s="46">
        <v>0</v>
      </c>
      <c r="F76" s="46">
        <v>0</v>
      </c>
      <c r="G76" s="46"/>
      <c r="H76" s="46"/>
      <c r="I76" s="46"/>
      <c r="J76" s="81">
        <f t="shared" si="17"/>
        <v>0</v>
      </c>
      <c r="K76" s="46"/>
      <c r="L76" s="46"/>
      <c r="M76" s="46"/>
      <c r="N76" s="46"/>
      <c r="O76" s="82">
        <f t="shared" si="18"/>
        <v>0</v>
      </c>
      <c r="P76" s="77">
        <f t="shared" si="3"/>
        <v>0</v>
      </c>
    </row>
    <row r="77" spans="1:16" ht="12" customHeight="1">
      <c r="A77" s="16">
        <v>66</v>
      </c>
      <c r="B77" s="93"/>
      <c r="C77" s="13" t="s">
        <v>43</v>
      </c>
      <c r="D77" s="46">
        <f t="shared" si="2"/>
        <v>0</v>
      </c>
      <c r="E77" s="46">
        <v>0</v>
      </c>
      <c r="F77" s="46">
        <v>0</v>
      </c>
      <c r="G77" s="46"/>
      <c r="H77" s="46"/>
      <c r="I77" s="46"/>
      <c r="J77" s="81">
        <f t="shared" si="17"/>
        <v>0</v>
      </c>
      <c r="K77" s="46"/>
      <c r="L77" s="46"/>
      <c r="M77" s="46"/>
      <c r="N77" s="46"/>
      <c r="O77" s="82">
        <f t="shared" si="18"/>
        <v>0</v>
      </c>
      <c r="P77" s="77">
        <f t="shared" si="3"/>
        <v>0</v>
      </c>
    </row>
    <row r="78" spans="1:16" ht="12.75">
      <c r="A78" s="16">
        <v>67</v>
      </c>
      <c r="B78" s="94"/>
      <c r="C78" s="9" t="s">
        <v>44</v>
      </c>
      <c r="D78" s="46">
        <f t="shared" si="2"/>
        <v>2</v>
      </c>
      <c r="E78" s="46">
        <v>2</v>
      </c>
      <c r="F78" s="46">
        <v>0</v>
      </c>
      <c r="G78" s="46">
        <v>2</v>
      </c>
      <c r="H78" s="46"/>
      <c r="I78" s="46"/>
      <c r="J78" s="81">
        <f t="shared" si="17"/>
        <v>0</v>
      </c>
      <c r="K78" s="46"/>
      <c r="L78" s="46"/>
      <c r="M78" s="46"/>
      <c r="N78" s="46"/>
      <c r="O78" s="82">
        <f t="shared" si="18"/>
        <v>0</v>
      </c>
      <c r="P78" s="77">
        <f t="shared" si="3"/>
        <v>0</v>
      </c>
    </row>
    <row r="79" spans="1:16" ht="22.5">
      <c r="A79" s="16">
        <v>68</v>
      </c>
      <c r="B79" s="48" t="s">
        <v>39</v>
      </c>
      <c r="C79" s="66" t="s">
        <v>21</v>
      </c>
      <c r="D79" s="19">
        <f t="shared" si="2"/>
        <v>400</v>
      </c>
      <c r="E79" s="19">
        <v>139</v>
      </c>
      <c r="F79" s="19">
        <v>261</v>
      </c>
      <c r="G79" s="19"/>
      <c r="H79" s="19"/>
      <c r="I79" s="19"/>
      <c r="J79" s="45">
        <f t="shared" si="17"/>
        <v>400</v>
      </c>
      <c r="K79" s="19">
        <v>200</v>
      </c>
      <c r="L79" s="19"/>
      <c r="M79" s="19">
        <v>200</v>
      </c>
      <c r="N79" s="19"/>
      <c r="O79" s="78">
        <f t="shared" si="18"/>
        <v>0</v>
      </c>
      <c r="P79" s="77">
        <f t="shared" si="3"/>
        <v>400</v>
      </c>
    </row>
    <row r="80" spans="1:16" ht="22.5">
      <c r="A80" s="16">
        <v>69</v>
      </c>
      <c r="B80" s="48" t="s">
        <v>54</v>
      </c>
      <c r="C80" s="66" t="s">
        <v>21</v>
      </c>
      <c r="D80" s="19">
        <f t="shared" si="2"/>
        <v>4814</v>
      </c>
      <c r="E80" s="19">
        <v>2667</v>
      </c>
      <c r="F80" s="19">
        <v>2147</v>
      </c>
      <c r="G80" s="19">
        <v>169</v>
      </c>
      <c r="H80" s="19">
        <v>4245</v>
      </c>
      <c r="I80" s="19">
        <v>400</v>
      </c>
      <c r="J80" s="45">
        <f t="shared" si="17"/>
        <v>0</v>
      </c>
      <c r="K80" s="19"/>
      <c r="L80" s="19"/>
      <c r="M80" s="19"/>
      <c r="N80" s="19"/>
      <c r="O80" s="78">
        <f t="shared" si="18"/>
        <v>0</v>
      </c>
      <c r="P80" s="77">
        <f t="shared" si="3"/>
        <v>0</v>
      </c>
    </row>
    <row r="81" spans="1:16" ht="12.75" hidden="1">
      <c r="A81" s="16">
        <v>70</v>
      </c>
      <c r="B81" s="47" t="s">
        <v>38</v>
      </c>
      <c r="C81" s="17" t="s">
        <v>17</v>
      </c>
      <c r="D81" s="36">
        <f t="shared" si="2"/>
        <v>0</v>
      </c>
      <c r="E81" s="36"/>
      <c r="F81" s="36"/>
      <c r="G81" s="36">
        <f aca="true" t="shared" si="19" ref="G81:O81">G82+G83+G84+G85</f>
        <v>0</v>
      </c>
      <c r="H81" s="36">
        <f t="shared" si="19"/>
        <v>0</v>
      </c>
      <c r="I81" s="36">
        <f t="shared" si="19"/>
        <v>0</v>
      </c>
      <c r="J81" s="36">
        <f t="shared" si="19"/>
        <v>0</v>
      </c>
      <c r="K81" s="36">
        <f t="shared" si="19"/>
        <v>0</v>
      </c>
      <c r="L81" s="36">
        <f t="shared" si="19"/>
        <v>0</v>
      </c>
      <c r="M81" s="36">
        <f t="shared" si="19"/>
        <v>0</v>
      </c>
      <c r="N81" s="36">
        <f t="shared" si="19"/>
        <v>0</v>
      </c>
      <c r="O81" s="72">
        <f t="shared" si="19"/>
        <v>0</v>
      </c>
      <c r="P81" s="77">
        <f t="shared" si="3"/>
        <v>0</v>
      </c>
    </row>
    <row r="82" spans="1:16" ht="12" customHeight="1" hidden="1">
      <c r="A82" s="16">
        <v>71</v>
      </c>
      <c r="B82" s="92" t="s">
        <v>40</v>
      </c>
      <c r="C82" s="8" t="s">
        <v>41</v>
      </c>
      <c r="D82" s="46">
        <f aca="true" t="shared" si="20" ref="D82:D119">E82+F82</f>
        <v>0</v>
      </c>
      <c r="E82" s="46"/>
      <c r="F82" s="46"/>
      <c r="G82" s="46"/>
      <c r="H82" s="46"/>
      <c r="I82" s="46"/>
      <c r="J82" s="81">
        <f>K82+L82+M82</f>
        <v>0</v>
      </c>
      <c r="K82" s="46"/>
      <c r="L82" s="46"/>
      <c r="M82" s="46"/>
      <c r="N82" s="46"/>
      <c r="O82" s="82">
        <f>D82-G82-H82-I82-J82</f>
        <v>0</v>
      </c>
      <c r="P82" s="77">
        <f t="shared" si="3"/>
        <v>0</v>
      </c>
    </row>
    <row r="83" spans="1:16" ht="12.75" hidden="1">
      <c r="A83" s="16">
        <v>72</v>
      </c>
      <c r="B83" s="93"/>
      <c r="C83" s="9" t="s">
        <v>42</v>
      </c>
      <c r="D83" s="46">
        <f t="shared" si="20"/>
        <v>0</v>
      </c>
      <c r="E83" s="46"/>
      <c r="F83" s="46"/>
      <c r="G83" s="46"/>
      <c r="H83" s="46"/>
      <c r="I83" s="46"/>
      <c r="J83" s="81">
        <f>K83+L83+M83</f>
        <v>0</v>
      </c>
      <c r="K83" s="46"/>
      <c r="L83" s="46"/>
      <c r="M83" s="46"/>
      <c r="N83" s="46"/>
      <c r="O83" s="82">
        <f>D83-G83-H83-I83-J83</f>
        <v>0</v>
      </c>
      <c r="P83" s="77">
        <f aca="true" t="shared" si="21" ref="P83:P119">D83-G83-H83-I83</f>
        <v>0</v>
      </c>
    </row>
    <row r="84" spans="1:16" ht="12.75" hidden="1">
      <c r="A84" s="16">
        <v>73</v>
      </c>
      <c r="B84" s="93"/>
      <c r="C84" s="13" t="s">
        <v>43</v>
      </c>
      <c r="D84" s="46">
        <f t="shared" si="20"/>
        <v>0</v>
      </c>
      <c r="E84" s="46"/>
      <c r="F84" s="46"/>
      <c r="G84" s="46"/>
      <c r="H84" s="46"/>
      <c r="I84" s="46"/>
      <c r="J84" s="81">
        <f>K84+L84+M84</f>
        <v>0</v>
      </c>
      <c r="K84" s="46"/>
      <c r="L84" s="46"/>
      <c r="M84" s="46"/>
      <c r="N84" s="46"/>
      <c r="O84" s="82">
        <f>D84-G84-H84-I84-J84</f>
        <v>0</v>
      </c>
      <c r="P84" s="77">
        <f t="shared" si="21"/>
        <v>0</v>
      </c>
    </row>
    <row r="85" spans="1:16" ht="12.75" hidden="1">
      <c r="A85" s="16">
        <v>74</v>
      </c>
      <c r="B85" s="94"/>
      <c r="C85" s="9" t="s">
        <v>44</v>
      </c>
      <c r="D85" s="46">
        <f t="shared" si="20"/>
        <v>0</v>
      </c>
      <c r="E85" s="46"/>
      <c r="F85" s="46"/>
      <c r="G85" s="46"/>
      <c r="H85" s="46"/>
      <c r="I85" s="46"/>
      <c r="J85" s="81">
        <f>K85+L85+M85</f>
        <v>0</v>
      </c>
      <c r="K85" s="46"/>
      <c r="L85" s="46"/>
      <c r="M85" s="46"/>
      <c r="N85" s="46"/>
      <c r="O85" s="82">
        <f>D85-G85-H85-I85-J85</f>
        <v>0</v>
      </c>
      <c r="P85" s="77">
        <f t="shared" si="21"/>
        <v>0</v>
      </c>
    </row>
    <row r="86" spans="1:16" ht="12.75" hidden="1">
      <c r="A86" s="16">
        <v>75</v>
      </c>
      <c r="B86" s="47" t="s">
        <v>38</v>
      </c>
      <c r="C86" s="17" t="s">
        <v>18</v>
      </c>
      <c r="D86" s="36">
        <f t="shared" si="20"/>
        <v>0</v>
      </c>
      <c r="E86" s="36"/>
      <c r="F86" s="36"/>
      <c r="G86" s="36">
        <f aca="true" t="shared" si="22" ref="G86:O86">G87+G88+G89+G90</f>
        <v>0</v>
      </c>
      <c r="H86" s="36">
        <f t="shared" si="22"/>
        <v>0</v>
      </c>
      <c r="I86" s="36">
        <f t="shared" si="22"/>
        <v>0</v>
      </c>
      <c r="J86" s="36">
        <f t="shared" si="22"/>
        <v>0</v>
      </c>
      <c r="K86" s="36">
        <f t="shared" si="22"/>
        <v>0</v>
      </c>
      <c r="L86" s="36">
        <f t="shared" si="22"/>
        <v>0</v>
      </c>
      <c r="M86" s="36">
        <f t="shared" si="22"/>
        <v>0</v>
      </c>
      <c r="N86" s="36">
        <f t="shared" si="22"/>
        <v>0</v>
      </c>
      <c r="O86" s="72">
        <f t="shared" si="22"/>
        <v>0</v>
      </c>
      <c r="P86" s="77">
        <f t="shared" si="21"/>
        <v>0</v>
      </c>
    </row>
    <row r="87" spans="1:16" ht="9" customHeight="1" hidden="1">
      <c r="A87" s="16">
        <v>76</v>
      </c>
      <c r="B87" s="92" t="s">
        <v>40</v>
      </c>
      <c r="C87" s="8" t="s">
        <v>41</v>
      </c>
      <c r="D87" s="46">
        <f t="shared" si="20"/>
        <v>0</v>
      </c>
      <c r="E87" s="46"/>
      <c r="F87" s="46"/>
      <c r="G87" s="46"/>
      <c r="H87" s="46"/>
      <c r="I87" s="46"/>
      <c r="J87" s="81">
        <f>K87+L87+M87</f>
        <v>0</v>
      </c>
      <c r="K87" s="46"/>
      <c r="L87" s="46"/>
      <c r="M87" s="46"/>
      <c r="N87" s="46"/>
      <c r="O87" s="82">
        <f>D87-G87-H87-I87-J87</f>
        <v>0</v>
      </c>
      <c r="P87" s="77">
        <f t="shared" si="21"/>
        <v>0</v>
      </c>
    </row>
    <row r="88" spans="1:16" ht="9" customHeight="1" hidden="1">
      <c r="A88" s="16">
        <v>77</v>
      </c>
      <c r="B88" s="93"/>
      <c r="C88" s="9" t="s">
        <v>42</v>
      </c>
      <c r="D88" s="46">
        <f t="shared" si="20"/>
        <v>0</v>
      </c>
      <c r="E88" s="46"/>
      <c r="F88" s="46"/>
      <c r="G88" s="46"/>
      <c r="H88" s="46"/>
      <c r="I88" s="46"/>
      <c r="J88" s="81">
        <f>K88+L88+M88</f>
        <v>0</v>
      </c>
      <c r="K88" s="46"/>
      <c r="L88" s="46"/>
      <c r="M88" s="46"/>
      <c r="N88" s="46"/>
      <c r="O88" s="82">
        <f>D88-G88-H88-I88-J88</f>
        <v>0</v>
      </c>
      <c r="P88" s="77">
        <f t="shared" si="21"/>
        <v>0</v>
      </c>
    </row>
    <row r="89" spans="1:16" ht="9" customHeight="1" hidden="1">
      <c r="A89" s="16">
        <v>78</v>
      </c>
      <c r="B89" s="93"/>
      <c r="C89" s="13" t="s">
        <v>43</v>
      </c>
      <c r="D89" s="46">
        <f t="shared" si="20"/>
        <v>0</v>
      </c>
      <c r="E89" s="46"/>
      <c r="F89" s="46"/>
      <c r="G89" s="46"/>
      <c r="H89" s="46"/>
      <c r="I89" s="46"/>
      <c r="J89" s="81">
        <f>K89+L89+M89</f>
        <v>0</v>
      </c>
      <c r="K89" s="46"/>
      <c r="L89" s="46"/>
      <c r="M89" s="46"/>
      <c r="N89" s="46"/>
      <c r="O89" s="82">
        <f>D89-G89-H89-I89-J89</f>
        <v>0</v>
      </c>
      <c r="P89" s="77">
        <f t="shared" si="21"/>
        <v>0</v>
      </c>
    </row>
    <row r="90" spans="1:16" ht="9" customHeight="1" hidden="1">
      <c r="A90" s="16">
        <v>79</v>
      </c>
      <c r="B90" s="94"/>
      <c r="C90" s="9" t="s">
        <v>44</v>
      </c>
      <c r="D90" s="46">
        <f t="shared" si="20"/>
        <v>0</v>
      </c>
      <c r="E90" s="46"/>
      <c r="F90" s="46"/>
      <c r="G90" s="46"/>
      <c r="H90" s="46"/>
      <c r="I90" s="46"/>
      <c r="J90" s="81">
        <f>K90+L90+M90</f>
        <v>0</v>
      </c>
      <c r="K90" s="46"/>
      <c r="L90" s="46"/>
      <c r="M90" s="46"/>
      <c r="N90" s="46"/>
      <c r="O90" s="82">
        <f>D90-G90-H90-I90-J90</f>
        <v>0</v>
      </c>
      <c r="P90" s="77">
        <f t="shared" si="21"/>
        <v>0</v>
      </c>
    </row>
    <row r="91" spans="1:16" ht="12.75" hidden="1">
      <c r="A91" s="16">
        <v>80</v>
      </c>
      <c r="B91" s="47" t="s">
        <v>38</v>
      </c>
      <c r="C91" s="17" t="s">
        <v>19</v>
      </c>
      <c r="D91" s="36">
        <f t="shared" si="20"/>
        <v>0</v>
      </c>
      <c r="E91" s="36"/>
      <c r="F91" s="36"/>
      <c r="G91" s="36">
        <f aca="true" t="shared" si="23" ref="G91:O91">G92+G93+G94+G95</f>
        <v>0</v>
      </c>
      <c r="H91" s="36">
        <f t="shared" si="23"/>
        <v>0</v>
      </c>
      <c r="I91" s="36">
        <f t="shared" si="23"/>
        <v>0</v>
      </c>
      <c r="J91" s="36">
        <f t="shared" si="23"/>
        <v>0</v>
      </c>
      <c r="K91" s="36">
        <f t="shared" si="23"/>
        <v>0</v>
      </c>
      <c r="L91" s="36">
        <f t="shared" si="23"/>
        <v>0</v>
      </c>
      <c r="M91" s="36">
        <f t="shared" si="23"/>
        <v>0</v>
      </c>
      <c r="N91" s="36">
        <f t="shared" si="23"/>
        <v>0</v>
      </c>
      <c r="O91" s="72">
        <f t="shared" si="23"/>
        <v>0</v>
      </c>
      <c r="P91" s="77">
        <f t="shared" si="21"/>
        <v>0</v>
      </c>
    </row>
    <row r="92" spans="1:16" ht="10.5" customHeight="1" hidden="1">
      <c r="A92" s="16">
        <v>81</v>
      </c>
      <c r="B92" s="92" t="s">
        <v>40</v>
      </c>
      <c r="C92" s="8" t="s">
        <v>41</v>
      </c>
      <c r="D92" s="46">
        <f t="shared" si="20"/>
        <v>0</v>
      </c>
      <c r="E92" s="46"/>
      <c r="F92" s="46"/>
      <c r="G92" s="46"/>
      <c r="H92" s="46"/>
      <c r="I92" s="46"/>
      <c r="J92" s="81">
        <f>K92+L92+M92</f>
        <v>0</v>
      </c>
      <c r="K92" s="46"/>
      <c r="L92" s="46"/>
      <c r="M92" s="46"/>
      <c r="N92" s="46"/>
      <c r="O92" s="82">
        <f>D92-G92-H92-I92-J92</f>
        <v>0</v>
      </c>
      <c r="P92" s="77">
        <f t="shared" si="21"/>
        <v>0</v>
      </c>
    </row>
    <row r="93" spans="1:16" ht="9" customHeight="1" hidden="1">
      <c r="A93" s="16">
        <v>82</v>
      </c>
      <c r="B93" s="93"/>
      <c r="C93" s="9" t="s">
        <v>42</v>
      </c>
      <c r="D93" s="46">
        <f t="shared" si="20"/>
        <v>0</v>
      </c>
      <c r="E93" s="46"/>
      <c r="F93" s="46"/>
      <c r="G93" s="46"/>
      <c r="H93" s="46"/>
      <c r="I93" s="46"/>
      <c r="J93" s="81">
        <f>K93+L93+M93</f>
        <v>0</v>
      </c>
      <c r="K93" s="46"/>
      <c r="L93" s="46"/>
      <c r="M93" s="46"/>
      <c r="N93" s="46"/>
      <c r="O93" s="82">
        <f>D93-G93-H93-I93-J93</f>
        <v>0</v>
      </c>
      <c r="P93" s="77">
        <f t="shared" si="21"/>
        <v>0</v>
      </c>
    </row>
    <row r="94" spans="1:16" ht="7.5" customHeight="1" hidden="1">
      <c r="A94" s="16">
        <v>83</v>
      </c>
      <c r="B94" s="93"/>
      <c r="C94" s="13" t="s">
        <v>43</v>
      </c>
      <c r="D94" s="46">
        <f t="shared" si="20"/>
        <v>0</v>
      </c>
      <c r="E94" s="46"/>
      <c r="F94" s="46"/>
      <c r="G94" s="46"/>
      <c r="H94" s="46"/>
      <c r="I94" s="46"/>
      <c r="J94" s="81">
        <f>K94+L94+M94</f>
        <v>0</v>
      </c>
      <c r="K94" s="46"/>
      <c r="L94" s="46"/>
      <c r="M94" s="46"/>
      <c r="N94" s="46"/>
      <c r="O94" s="82">
        <f>D94-G94-H94-I94-J94</f>
        <v>0</v>
      </c>
      <c r="P94" s="77">
        <f t="shared" si="21"/>
        <v>0</v>
      </c>
    </row>
    <row r="95" spans="1:16" ht="7.5" customHeight="1" hidden="1">
      <c r="A95" s="16">
        <v>84</v>
      </c>
      <c r="B95" s="94"/>
      <c r="C95" s="9" t="s">
        <v>44</v>
      </c>
      <c r="D95" s="46">
        <f t="shared" si="20"/>
        <v>0</v>
      </c>
      <c r="E95" s="46"/>
      <c r="F95" s="46"/>
      <c r="G95" s="46"/>
      <c r="H95" s="46"/>
      <c r="I95" s="46"/>
      <c r="J95" s="81">
        <f>K95+L95+M95</f>
        <v>0</v>
      </c>
      <c r="K95" s="46"/>
      <c r="L95" s="46"/>
      <c r="M95" s="46"/>
      <c r="N95" s="46"/>
      <c r="O95" s="82">
        <f>D95-G95-H95-I95-J95</f>
        <v>0</v>
      </c>
      <c r="P95" s="77">
        <f t="shared" si="21"/>
        <v>0</v>
      </c>
    </row>
    <row r="96" spans="1:16" ht="22.5" hidden="1">
      <c r="A96" s="16">
        <v>85</v>
      </c>
      <c r="B96" s="49" t="s">
        <v>38</v>
      </c>
      <c r="C96" s="37" t="s">
        <v>49</v>
      </c>
      <c r="D96" s="36">
        <f t="shared" si="20"/>
        <v>0</v>
      </c>
      <c r="E96" s="36"/>
      <c r="F96" s="36"/>
      <c r="G96" s="36">
        <f aca="true" t="shared" si="24" ref="G96:O96">G97+G98+G99+G100</f>
        <v>0</v>
      </c>
      <c r="H96" s="36">
        <f t="shared" si="24"/>
        <v>0</v>
      </c>
      <c r="I96" s="36">
        <f t="shared" si="24"/>
        <v>0</v>
      </c>
      <c r="J96" s="36">
        <f t="shared" si="24"/>
        <v>0</v>
      </c>
      <c r="K96" s="36">
        <f t="shared" si="24"/>
        <v>0</v>
      </c>
      <c r="L96" s="36">
        <f t="shared" si="24"/>
        <v>0</v>
      </c>
      <c r="M96" s="36">
        <f t="shared" si="24"/>
        <v>0</v>
      </c>
      <c r="N96" s="36">
        <f t="shared" si="24"/>
        <v>0</v>
      </c>
      <c r="O96" s="72">
        <f t="shared" si="24"/>
        <v>0</v>
      </c>
      <c r="P96" s="77">
        <f t="shared" si="21"/>
        <v>0</v>
      </c>
    </row>
    <row r="97" spans="1:16" ht="11.25" customHeight="1" hidden="1">
      <c r="A97" s="16">
        <v>86</v>
      </c>
      <c r="B97" s="92" t="s">
        <v>40</v>
      </c>
      <c r="C97" s="8" t="s">
        <v>41</v>
      </c>
      <c r="D97" s="46">
        <f t="shared" si="20"/>
        <v>0</v>
      </c>
      <c r="E97" s="46"/>
      <c r="F97" s="46"/>
      <c r="G97" s="46"/>
      <c r="H97" s="46"/>
      <c r="I97" s="46"/>
      <c r="J97" s="81">
        <f>K97+L97+M97</f>
        <v>0</v>
      </c>
      <c r="K97" s="46"/>
      <c r="L97" s="46"/>
      <c r="M97" s="46"/>
      <c r="N97" s="46"/>
      <c r="O97" s="82">
        <f>D97-G97-H97-I97-J97</f>
        <v>0</v>
      </c>
      <c r="P97" s="77">
        <f t="shared" si="21"/>
        <v>0</v>
      </c>
    </row>
    <row r="98" spans="1:16" ht="9.75" customHeight="1" hidden="1">
      <c r="A98" s="16">
        <v>87</v>
      </c>
      <c r="B98" s="93"/>
      <c r="C98" s="9" t="s">
        <v>42</v>
      </c>
      <c r="D98" s="46">
        <f t="shared" si="20"/>
        <v>0</v>
      </c>
      <c r="E98" s="46"/>
      <c r="F98" s="46"/>
      <c r="G98" s="46"/>
      <c r="H98" s="46"/>
      <c r="I98" s="46"/>
      <c r="J98" s="81">
        <f>K98+L98+M98</f>
        <v>0</v>
      </c>
      <c r="K98" s="46"/>
      <c r="L98" s="46"/>
      <c r="M98" s="46"/>
      <c r="N98" s="46"/>
      <c r="O98" s="82">
        <f>D98-G98-H98-I98-J98</f>
        <v>0</v>
      </c>
      <c r="P98" s="77">
        <f t="shared" si="21"/>
        <v>0</v>
      </c>
    </row>
    <row r="99" spans="1:16" ht="11.25" customHeight="1" hidden="1">
      <c r="A99" s="16">
        <v>88</v>
      </c>
      <c r="B99" s="93"/>
      <c r="C99" s="13" t="s">
        <v>43</v>
      </c>
      <c r="D99" s="46">
        <f t="shared" si="20"/>
        <v>0</v>
      </c>
      <c r="E99" s="46"/>
      <c r="F99" s="46"/>
      <c r="G99" s="46"/>
      <c r="H99" s="46"/>
      <c r="I99" s="46"/>
      <c r="J99" s="81">
        <f>K99+L99+M99</f>
        <v>0</v>
      </c>
      <c r="K99" s="46"/>
      <c r="L99" s="46"/>
      <c r="M99" s="46"/>
      <c r="N99" s="46"/>
      <c r="O99" s="82">
        <f>D99-G99-H99-I99-J99</f>
        <v>0</v>
      </c>
      <c r="P99" s="77">
        <f t="shared" si="21"/>
        <v>0</v>
      </c>
    </row>
    <row r="100" spans="1:16" ht="12" customHeight="1" hidden="1">
      <c r="A100" s="16">
        <v>89</v>
      </c>
      <c r="B100" s="94"/>
      <c r="C100" s="9" t="s">
        <v>44</v>
      </c>
      <c r="D100" s="46">
        <f t="shared" si="20"/>
        <v>0</v>
      </c>
      <c r="E100" s="46"/>
      <c r="F100" s="46"/>
      <c r="G100" s="46"/>
      <c r="H100" s="46"/>
      <c r="I100" s="46"/>
      <c r="J100" s="81">
        <f>K100+L100+M100</f>
        <v>0</v>
      </c>
      <c r="K100" s="46"/>
      <c r="L100" s="46"/>
      <c r="M100" s="46"/>
      <c r="N100" s="46"/>
      <c r="O100" s="82">
        <f>D100-G100-H100-I100-J100</f>
        <v>0</v>
      </c>
      <c r="P100" s="77">
        <f t="shared" si="21"/>
        <v>0</v>
      </c>
    </row>
    <row r="101" spans="1:16" ht="22.5" hidden="1">
      <c r="A101" s="16">
        <v>90</v>
      </c>
      <c r="B101" s="50" t="s">
        <v>38</v>
      </c>
      <c r="C101" s="35" t="s">
        <v>50</v>
      </c>
      <c r="D101" s="38">
        <f t="shared" si="20"/>
        <v>0</v>
      </c>
      <c r="E101" s="38"/>
      <c r="F101" s="38"/>
      <c r="G101" s="38">
        <f aca="true" t="shared" si="25" ref="G101:O101">G102+G103+G104+G105</f>
        <v>0</v>
      </c>
      <c r="H101" s="38">
        <f t="shared" si="25"/>
        <v>0</v>
      </c>
      <c r="I101" s="38">
        <f t="shared" si="25"/>
        <v>0</v>
      </c>
      <c r="J101" s="38">
        <f t="shared" si="25"/>
        <v>0</v>
      </c>
      <c r="K101" s="38">
        <f t="shared" si="25"/>
        <v>0</v>
      </c>
      <c r="L101" s="38">
        <f t="shared" si="25"/>
        <v>0</v>
      </c>
      <c r="M101" s="38">
        <f t="shared" si="25"/>
        <v>0</v>
      </c>
      <c r="N101" s="38">
        <f t="shared" si="25"/>
        <v>0</v>
      </c>
      <c r="O101" s="73">
        <f t="shared" si="25"/>
        <v>0</v>
      </c>
      <c r="P101" s="77">
        <f t="shared" si="21"/>
        <v>0</v>
      </c>
    </row>
    <row r="102" spans="1:16" ht="10.5" customHeight="1" hidden="1">
      <c r="A102" s="16">
        <v>91</v>
      </c>
      <c r="B102" s="92" t="s">
        <v>40</v>
      </c>
      <c r="C102" s="8" t="s">
        <v>41</v>
      </c>
      <c r="D102" s="46">
        <f t="shared" si="20"/>
        <v>0</v>
      </c>
      <c r="E102" s="46"/>
      <c r="F102" s="46"/>
      <c r="G102" s="46"/>
      <c r="H102" s="46"/>
      <c r="I102" s="46"/>
      <c r="J102" s="81">
        <f>K102+L102+M102</f>
        <v>0</v>
      </c>
      <c r="K102" s="46"/>
      <c r="L102" s="46"/>
      <c r="M102" s="46"/>
      <c r="N102" s="46"/>
      <c r="O102" s="82">
        <f>D102-G102-H102-I102-J102</f>
        <v>0</v>
      </c>
      <c r="P102" s="77">
        <f t="shared" si="21"/>
        <v>0</v>
      </c>
    </row>
    <row r="103" spans="1:16" ht="9" customHeight="1" hidden="1">
      <c r="A103" s="16">
        <v>92</v>
      </c>
      <c r="B103" s="93"/>
      <c r="C103" s="9" t="s">
        <v>42</v>
      </c>
      <c r="D103" s="46">
        <f t="shared" si="20"/>
        <v>0</v>
      </c>
      <c r="E103" s="46"/>
      <c r="F103" s="46"/>
      <c r="G103" s="46"/>
      <c r="H103" s="46"/>
      <c r="I103" s="46"/>
      <c r="J103" s="81">
        <f>K103+L103+M103</f>
        <v>0</v>
      </c>
      <c r="K103" s="46"/>
      <c r="L103" s="46"/>
      <c r="M103" s="46"/>
      <c r="N103" s="46"/>
      <c r="O103" s="82">
        <f>D103-G103-H103-I103-J103</f>
        <v>0</v>
      </c>
      <c r="P103" s="77">
        <f t="shared" si="21"/>
        <v>0</v>
      </c>
    </row>
    <row r="104" spans="1:16" ht="9" customHeight="1" hidden="1">
      <c r="A104" s="16">
        <v>93</v>
      </c>
      <c r="B104" s="93"/>
      <c r="C104" s="13" t="s">
        <v>43</v>
      </c>
      <c r="D104" s="46">
        <f t="shared" si="20"/>
        <v>0</v>
      </c>
      <c r="E104" s="46"/>
      <c r="F104" s="46"/>
      <c r="G104" s="46"/>
      <c r="H104" s="46"/>
      <c r="I104" s="46"/>
      <c r="J104" s="81">
        <f>K104+L104+M104</f>
        <v>0</v>
      </c>
      <c r="K104" s="46"/>
      <c r="L104" s="46"/>
      <c r="M104" s="46"/>
      <c r="N104" s="46"/>
      <c r="O104" s="82">
        <f>D104-G104-H104-I104-J104</f>
        <v>0</v>
      </c>
      <c r="P104" s="77">
        <f t="shared" si="21"/>
        <v>0</v>
      </c>
    </row>
    <row r="105" spans="1:16" ht="9" customHeight="1" hidden="1">
      <c r="A105" s="16">
        <v>94</v>
      </c>
      <c r="B105" s="94"/>
      <c r="C105" s="9" t="s">
        <v>44</v>
      </c>
      <c r="D105" s="46">
        <f t="shared" si="20"/>
        <v>0</v>
      </c>
      <c r="E105" s="46"/>
      <c r="F105" s="46"/>
      <c r="G105" s="46"/>
      <c r="H105" s="46"/>
      <c r="I105" s="46"/>
      <c r="J105" s="81">
        <f>K105+L105+M105</f>
        <v>0</v>
      </c>
      <c r="K105" s="46"/>
      <c r="L105" s="46"/>
      <c r="M105" s="46"/>
      <c r="N105" s="46"/>
      <c r="O105" s="82">
        <f>D105-G105-H105-I105-J105</f>
        <v>0</v>
      </c>
      <c r="P105" s="77">
        <f t="shared" si="21"/>
        <v>0</v>
      </c>
    </row>
    <row r="106" spans="1:16" ht="12.75" hidden="1">
      <c r="A106" s="16">
        <v>95</v>
      </c>
      <c r="B106" s="47" t="s">
        <v>38</v>
      </c>
      <c r="C106" s="34" t="s">
        <v>48</v>
      </c>
      <c r="D106" s="36">
        <f t="shared" si="20"/>
        <v>0</v>
      </c>
      <c r="E106" s="36"/>
      <c r="F106" s="36"/>
      <c r="G106" s="36">
        <f aca="true" t="shared" si="26" ref="G106:O106">G107+G108+G109+G110</f>
        <v>0</v>
      </c>
      <c r="H106" s="36">
        <f t="shared" si="26"/>
        <v>0</v>
      </c>
      <c r="I106" s="36">
        <f t="shared" si="26"/>
        <v>0</v>
      </c>
      <c r="J106" s="36">
        <f t="shared" si="26"/>
        <v>0</v>
      </c>
      <c r="K106" s="36">
        <f t="shared" si="26"/>
        <v>0</v>
      </c>
      <c r="L106" s="36">
        <f t="shared" si="26"/>
        <v>0</v>
      </c>
      <c r="M106" s="36">
        <f t="shared" si="26"/>
        <v>0</v>
      </c>
      <c r="N106" s="36">
        <f t="shared" si="26"/>
        <v>0</v>
      </c>
      <c r="O106" s="72">
        <f t="shared" si="26"/>
        <v>0</v>
      </c>
      <c r="P106" s="77">
        <f t="shared" si="21"/>
        <v>0</v>
      </c>
    </row>
    <row r="107" spans="1:16" ht="12.75" customHeight="1" hidden="1">
      <c r="A107" s="16">
        <v>96</v>
      </c>
      <c r="B107" s="92" t="s">
        <v>40</v>
      </c>
      <c r="C107" s="8" t="s">
        <v>41</v>
      </c>
      <c r="D107" s="46">
        <f t="shared" si="20"/>
        <v>0</v>
      </c>
      <c r="E107" s="46"/>
      <c r="F107" s="46"/>
      <c r="G107" s="46"/>
      <c r="H107" s="46"/>
      <c r="I107" s="46"/>
      <c r="J107" s="81">
        <f aca="true" t="shared" si="27" ref="J107:J112">K107+L107+M107</f>
        <v>0</v>
      </c>
      <c r="K107" s="46"/>
      <c r="L107" s="46"/>
      <c r="M107" s="46"/>
      <c r="N107" s="46"/>
      <c r="O107" s="82">
        <f aca="true" t="shared" si="28" ref="O107:O112">D107-G107-H107-I107-J107</f>
        <v>0</v>
      </c>
      <c r="P107" s="77">
        <f t="shared" si="21"/>
        <v>0</v>
      </c>
    </row>
    <row r="108" spans="1:16" ht="10.5" customHeight="1" hidden="1">
      <c r="A108" s="16">
        <v>97</v>
      </c>
      <c r="B108" s="93"/>
      <c r="C108" s="9" t="s">
        <v>42</v>
      </c>
      <c r="D108" s="46">
        <f t="shared" si="20"/>
        <v>0</v>
      </c>
      <c r="E108" s="46"/>
      <c r="F108" s="46"/>
      <c r="G108" s="46"/>
      <c r="H108" s="46"/>
      <c r="I108" s="46"/>
      <c r="J108" s="81">
        <f t="shared" si="27"/>
        <v>0</v>
      </c>
      <c r="K108" s="46"/>
      <c r="L108" s="46"/>
      <c r="M108" s="46"/>
      <c r="N108" s="46"/>
      <c r="O108" s="82">
        <f t="shared" si="28"/>
        <v>0</v>
      </c>
      <c r="P108" s="77">
        <f t="shared" si="21"/>
        <v>0</v>
      </c>
    </row>
    <row r="109" spans="1:16" ht="9" customHeight="1" hidden="1">
      <c r="A109" s="16">
        <v>98</v>
      </c>
      <c r="B109" s="93"/>
      <c r="C109" s="13" t="s">
        <v>43</v>
      </c>
      <c r="D109" s="46">
        <f t="shared" si="20"/>
        <v>0</v>
      </c>
      <c r="E109" s="46"/>
      <c r="F109" s="46"/>
      <c r="G109" s="46"/>
      <c r="H109" s="46"/>
      <c r="I109" s="46"/>
      <c r="J109" s="81">
        <f t="shared" si="27"/>
        <v>0</v>
      </c>
      <c r="K109" s="46"/>
      <c r="L109" s="46"/>
      <c r="M109" s="46"/>
      <c r="N109" s="46"/>
      <c r="O109" s="82">
        <f t="shared" si="28"/>
        <v>0</v>
      </c>
      <c r="P109" s="77">
        <f t="shared" si="21"/>
        <v>0</v>
      </c>
    </row>
    <row r="110" spans="1:16" ht="12.75" hidden="1">
      <c r="A110" s="16">
        <v>99</v>
      </c>
      <c r="B110" s="93"/>
      <c r="C110" s="13" t="s">
        <v>44</v>
      </c>
      <c r="D110" s="89">
        <f t="shared" si="20"/>
        <v>0</v>
      </c>
      <c r="E110" s="89"/>
      <c r="F110" s="89"/>
      <c r="G110" s="89"/>
      <c r="H110" s="89"/>
      <c r="I110" s="89"/>
      <c r="J110" s="81">
        <f t="shared" si="27"/>
        <v>0</v>
      </c>
      <c r="K110" s="89"/>
      <c r="L110" s="89"/>
      <c r="M110" s="89"/>
      <c r="N110" s="89"/>
      <c r="O110" s="82">
        <f t="shared" si="28"/>
        <v>0</v>
      </c>
      <c r="P110" s="77">
        <f t="shared" si="21"/>
        <v>0</v>
      </c>
    </row>
    <row r="111" spans="1:16" ht="22.5">
      <c r="A111" s="16">
        <v>100</v>
      </c>
      <c r="B111" s="48" t="s">
        <v>39</v>
      </c>
      <c r="C111" s="42" t="s">
        <v>22</v>
      </c>
      <c r="D111" s="19">
        <f t="shared" si="20"/>
        <v>0</v>
      </c>
      <c r="E111" s="19">
        <v>0</v>
      </c>
      <c r="F111" s="19">
        <v>0</v>
      </c>
      <c r="G111" s="19"/>
      <c r="H111" s="19"/>
      <c r="I111" s="19"/>
      <c r="J111" s="45">
        <f t="shared" si="27"/>
        <v>0</v>
      </c>
      <c r="K111" s="19"/>
      <c r="L111" s="19"/>
      <c r="M111" s="19"/>
      <c r="N111" s="19"/>
      <c r="O111" s="78">
        <f t="shared" si="28"/>
        <v>0</v>
      </c>
      <c r="P111" s="77">
        <f t="shared" si="21"/>
        <v>0</v>
      </c>
    </row>
    <row r="112" spans="1:16" ht="23.25" thickBot="1">
      <c r="A112" s="16">
        <v>101</v>
      </c>
      <c r="B112" s="51" t="s">
        <v>54</v>
      </c>
      <c r="C112" s="43" t="s">
        <v>22</v>
      </c>
      <c r="D112" s="90">
        <f t="shared" si="20"/>
        <v>21</v>
      </c>
      <c r="E112" s="90">
        <v>21</v>
      </c>
      <c r="F112" s="90">
        <v>0</v>
      </c>
      <c r="G112" s="90">
        <v>21</v>
      </c>
      <c r="H112" s="90"/>
      <c r="I112" s="90"/>
      <c r="J112" s="45">
        <f t="shared" si="27"/>
        <v>0</v>
      </c>
      <c r="K112" s="90"/>
      <c r="L112" s="90"/>
      <c r="M112" s="90"/>
      <c r="N112" s="90"/>
      <c r="O112" s="78">
        <f t="shared" si="28"/>
        <v>0</v>
      </c>
      <c r="P112" s="77">
        <f t="shared" si="21"/>
        <v>0</v>
      </c>
    </row>
    <row r="113" spans="1:16" ht="18.75" thickBot="1">
      <c r="A113" s="63">
        <v>102</v>
      </c>
      <c r="B113" s="52" t="s">
        <v>51</v>
      </c>
      <c r="C113" s="39"/>
      <c r="D113" s="40">
        <f t="shared" si="20"/>
        <v>9928</v>
      </c>
      <c r="E113" s="40">
        <f aca="true" t="shared" si="29" ref="E113:O113">E114+E115+E116+E117</f>
        <v>5899</v>
      </c>
      <c r="F113" s="40">
        <f t="shared" si="29"/>
        <v>4029</v>
      </c>
      <c r="G113" s="40">
        <f t="shared" si="29"/>
        <v>119</v>
      </c>
      <c r="H113" s="40">
        <f t="shared" si="29"/>
        <v>14</v>
      </c>
      <c r="I113" s="40">
        <f t="shared" si="29"/>
        <v>0</v>
      </c>
      <c r="J113" s="40">
        <f t="shared" si="29"/>
        <v>9795</v>
      </c>
      <c r="K113" s="40">
        <f t="shared" si="29"/>
        <v>2640</v>
      </c>
      <c r="L113" s="40">
        <f t="shared" si="29"/>
        <v>0</v>
      </c>
      <c r="M113" s="40">
        <f t="shared" si="29"/>
        <v>7155</v>
      </c>
      <c r="N113" s="40">
        <f t="shared" si="29"/>
        <v>0</v>
      </c>
      <c r="O113" s="74">
        <f t="shared" si="29"/>
        <v>0</v>
      </c>
      <c r="P113" s="77">
        <f t="shared" si="21"/>
        <v>9795</v>
      </c>
    </row>
    <row r="114" spans="1:16" ht="13.5" thickBot="1">
      <c r="A114" s="63">
        <v>103</v>
      </c>
      <c r="B114" s="95" t="s">
        <v>53</v>
      </c>
      <c r="C114" s="14" t="s">
        <v>41</v>
      </c>
      <c r="D114" s="41">
        <f t="shared" si="20"/>
        <v>923</v>
      </c>
      <c r="E114" s="41">
        <f aca="true" t="shared" si="30" ref="E114:O114">E13+E18+E23+E28+E33+E40+E45+E50+E55+E60+E65+E70+E75+E82+E87+E92+E97+E102+E107</f>
        <v>551</v>
      </c>
      <c r="F114" s="41">
        <f t="shared" si="30"/>
        <v>372</v>
      </c>
      <c r="G114" s="41">
        <f t="shared" si="30"/>
        <v>10</v>
      </c>
      <c r="H114" s="41">
        <f t="shared" si="30"/>
        <v>3</v>
      </c>
      <c r="I114" s="41">
        <f t="shared" si="30"/>
        <v>0</v>
      </c>
      <c r="J114" s="41">
        <f t="shared" si="30"/>
        <v>910</v>
      </c>
      <c r="K114" s="41">
        <f t="shared" si="30"/>
        <v>150</v>
      </c>
      <c r="L114" s="41">
        <f t="shared" si="30"/>
        <v>0</v>
      </c>
      <c r="M114" s="41">
        <f>M13+M18+M23+M28+M33+M40+M45+M50+M55+M60+M65+M70+M75+M82+M87+M92+M97+M102+M107</f>
        <v>760</v>
      </c>
      <c r="N114" s="41">
        <f t="shared" si="30"/>
        <v>0</v>
      </c>
      <c r="O114" s="75">
        <f t="shared" si="30"/>
        <v>0</v>
      </c>
      <c r="P114" s="77">
        <f t="shared" si="21"/>
        <v>910</v>
      </c>
    </row>
    <row r="115" spans="1:16" ht="13.5" thickBot="1">
      <c r="A115" s="63">
        <v>104</v>
      </c>
      <c r="B115" s="95"/>
      <c r="C115" s="15" t="s">
        <v>42</v>
      </c>
      <c r="D115" s="41">
        <f t="shared" si="20"/>
        <v>1420</v>
      </c>
      <c r="E115" s="41">
        <f aca="true" t="shared" si="31" ref="E115:L115">E14+E19+E24+E29+E34+E41+E46+E51+E56+E61+E66+E71+E76+E83+E88+E93+E98+E103+E108</f>
        <v>873</v>
      </c>
      <c r="F115" s="41">
        <f t="shared" si="31"/>
        <v>547</v>
      </c>
      <c r="G115" s="41">
        <f t="shared" si="31"/>
        <v>13</v>
      </c>
      <c r="H115" s="41">
        <f t="shared" si="31"/>
        <v>2</v>
      </c>
      <c r="I115" s="41">
        <f t="shared" si="31"/>
        <v>0</v>
      </c>
      <c r="J115" s="41">
        <f t="shared" si="31"/>
        <v>1405</v>
      </c>
      <c r="K115" s="41">
        <f t="shared" si="31"/>
        <v>280</v>
      </c>
      <c r="L115" s="41">
        <f t="shared" si="31"/>
        <v>0</v>
      </c>
      <c r="M115" s="41">
        <f>M14+M19+M24+M29+M34+M41+M46+M51+M56+M61+M66+M71+M76+M83+M88+M93+M98+M103+M108</f>
        <v>1125</v>
      </c>
      <c r="N115" s="41">
        <f>N14+N19+N24+N29+N34+N41+N46+N51+N56+N61+N66+N71+N76+N83+N88+N93+N98+N103+N108</f>
        <v>0</v>
      </c>
      <c r="O115" s="75">
        <f>O14+O19+O24+O29+O34+O41+O46+O51+O56+O61+O66+O71+O76+O83+O88+O93+O98+O103+O108</f>
        <v>0</v>
      </c>
      <c r="P115" s="77">
        <f t="shared" si="21"/>
        <v>1405</v>
      </c>
    </row>
    <row r="116" spans="1:16" ht="13.5" thickBot="1">
      <c r="A116" s="63">
        <v>105</v>
      </c>
      <c r="B116" s="95"/>
      <c r="C116" s="15" t="s">
        <v>43</v>
      </c>
      <c r="D116" s="41">
        <f t="shared" si="20"/>
        <v>3848</v>
      </c>
      <c r="E116" s="41">
        <f aca="true" t="shared" si="32" ref="E116:O116">E15+E20+E25+E30+E35+E42+E47+E52+E57+E62+E67+E72+E77+E84+E89+E94+E99+E104+E109</f>
        <v>2351</v>
      </c>
      <c r="F116" s="41">
        <f t="shared" si="32"/>
        <v>1497</v>
      </c>
      <c r="G116" s="41">
        <f t="shared" si="32"/>
        <v>68</v>
      </c>
      <c r="H116" s="41">
        <f t="shared" si="32"/>
        <v>3</v>
      </c>
      <c r="I116" s="41">
        <f t="shared" si="32"/>
        <v>0</v>
      </c>
      <c r="J116" s="41">
        <f t="shared" si="32"/>
        <v>3777</v>
      </c>
      <c r="K116" s="41">
        <f t="shared" si="32"/>
        <v>1060</v>
      </c>
      <c r="L116" s="41">
        <f t="shared" si="32"/>
        <v>0</v>
      </c>
      <c r="M116" s="41">
        <f>M15+M20+M25+M30+M35+M42+M47+M52+M57+M62+M67+M72+M77+M84+M89+M94+M99+M104+M109</f>
        <v>2717</v>
      </c>
      <c r="N116" s="41">
        <f t="shared" si="32"/>
        <v>0</v>
      </c>
      <c r="O116" s="75">
        <f t="shared" si="32"/>
        <v>0</v>
      </c>
      <c r="P116" s="77">
        <f t="shared" si="21"/>
        <v>3777</v>
      </c>
    </row>
    <row r="117" spans="1:16" ht="13.5" thickBot="1">
      <c r="A117" s="63">
        <v>106</v>
      </c>
      <c r="B117" s="96"/>
      <c r="C117" s="15" t="s">
        <v>44</v>
      </c>
      <c r="D117" s="41">
        <f t="shared" si="20"/>
        <v>3737</v>
      </c>
      <c r="E117" s="41">
        <f aca="true" t="shared" si="33" ref="E117:O117">E16+E21+E26+E31+E36+E43+E48+E53+E58+E63+E68+E73+E78+E85+E90+E95+E100+E110</f>
        <v>2124</v>
      </c>
      <c r="F117" s="41">
        <f t="shared" si="33"/>
        <v>1613</v>
      </c>
      <c r="G117" s="41">
        <f t="shared" si="33"/>
        <v>28</v>
      </c>
      <c r="H117" s="41">
        <f t="shared" si="33"/>
        <v>6</v>
      </c>
      <c r="I117" s="41">
        <f t="shared" si="33"/>
        <v>0</v>
      </c>
      <c r="J117" s="41">
        <f t="shared" si="33"/>
        <v>3703</v>
      </c>
      <c r="K117" s="41">
        <f t="shared" si="33"/>
        <v>1150</v>
      </c>
      <c r="L117" s="41">
        <f t="shared" si="33"/>
        <v>0</v>
      </c>
      <c r="M117" s="41">
        <f>M16+M21+M26+M31+M36+M43+M48+M53+M58+M63+M68+M73+M78+M85+M90+M95+M100+M110</f>
        <v>2553</v>
      </c>
      <c r="N117" s="41">
        <f t="shared" si="33"/>
        <v>0</v>
      </c>
      <c r="O117" s="75">
        <f t="shared" si="33"/>
        <v>0</v>
      </c>
      <c r="P117" s="77">
        <f t="shared" si="21"/>
        <v>3703</v>
      </c>
    </row>
    <row r="118" spans="1:16" ht="33" thickBot="1">
      <c r="A118" s="64">
        <v>107</v>
      </c>
      <c r="B118" s="21" t="s">
        <v>52</v>
      </c>
      <c r="C118" s="20"/>
      <c r="D118" s="44">
        <f t="shared" si="20"/>
        <v>2200</v>
      </c>
      <c r="E118" s="44">
        <f aca="true" t="shared" si="34" ref="E118:O118">E37+E79+E111</f>
        <v>839</v>
      </c>
      <c r="F118" s="44">
        <f t="shared" si="34"/>
        <v>1361</v>
      </c>
      <c r="G118" s="44">
        <f t="shared" si="34"/>
        <v>0</v>
      </c>
      <c r="H118" s="44">
        <f t="shared" si="34"/>
        <v>0</v>
      </c>
      <c r="I118" s="44">
        <f t="shared" si="34"/>
        <v>0</v>
      </c>
      <c r="J118" s="44">
        <f t="shared" si="34"/>
        <v>2200</v>
      </c>
      <c r="K118" s="44">
        <f t="shared" si="34"/>
        <v>1650</v>
      </c>
      <c r="L118" s="44">
        <f t="shared" si="34"/>
        <v>0</v>
      </c>
      <c r="M118" s="44">
        <f>M37+M79+M111</f>
        <v>550</v>
      </c>
      <c r="N118" s="44">
        <f t="shared" si="34"/>
        <v>0</v>
      </c>
      <c r="O118" s="76">
        <f t="shared" si="34"/>
        <v>0</v>
      </c>
      <c r="P118" s="77">
        <f t="shared" si="21"/>
        <v>2200</v>
      </c>
    </row>
    <row r="119" spans="1:16" ht="33" thickBot="1">
      <c r="A119" s="65">
        <v>108</v>
      </c>
      <c r="B119" s="21" t="s">
        <v>55</v>
      </c>
      <c r="C119" s="21"/>
      <c r="D119" s="44">
        <f t="shared" si="20"/>
        <v>5259</v>
      </c>
      <c r="E119" s="44">
        <f aca="true" t="shared" si="35" ref="E119:O119">E38+E80+E112</f>
        <v>2740</v>
      </c>
      <c r="F119" s="44">
        <f t="shared" si="35"/>
        <v>2519</v>
      </c>
      <c r="G119" s="44">
        <f t="shared" si="35"/>
        <v>290</v>
      </c>
      <c r="H119" s="44">
        <f t="shared" si="35"/>
        <v>4569</v>
      </c>
      <c r="I119" s="44">
        <f t="shared" si="35"/>
        <v>400</v>
      </c>
      <c r="J119" s="44">
        <f t="shared" si="35"/>
        <v>0</v>
      </c>
      <c r="K119" s="44">
        <f t="shared" si="35"/>
        <v>0</v>
      </c>
      <c r="L119" s="44">
        <f t="shared" si="35"/>
        <v>0</v>
      </c>
      <c r="M119" s="44">
        <f>M38+M80+M112</f>
        <v>0</v>
      </c>
      <c r="N119" s="44">
        <f t="shared" si="35"/>
        <v>0</v>
      </c>
      <c r="O119" s="76">
        <f t="shared" si="35"/>
        <v>0</v>
      </c>
      <c r="P119" s="77">
        <f t="shared" si="21"/>
        <v>0</v>
      </c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.75">
      <c r="A121" s="5"/>
      <c r="B121" s="67" t="s">
        <v>56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.75">
      <c r="A122" s="5"/>
      <c r="B122" s="6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.75">
      <c r="A123" s="5"/>
      <c r="B123" s="68" t="s">
        <v>57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>
      <c r="A124" s="5"/>
      <c r="B124" s="6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</sheetData>
  <sheetProtection/>
  <mergeCells count="38">
    <mergeCell ref="A4:O4"/>
    <mergeCell ref="A2:O2"/>
    <mergeCell ref="A3:O3"/>
    <mergeCell ref="A6:A10"/>
    <mergeCell ref="B6:B10"/>
    <mergeCell ref="C6:C10"/>
    <mergeCell ref="D6:F6"/>
    <mergeCell ref="G6:N6"/>
    <mergeCell ref="D7:D10"/>
    <mergeCell ref="E7:F7"/>
    <mergeCell ref="J7:N7"/>
    <mergeCell ref="B13:B16"/>
    <mergeCell ref="E8:E10"/>
    <mergeCell ref="F8:F10"/>
    <mergeCell ref="J8:J10"/>
    <mergeCell ref="N8:N10"/>
    <mergeCell ref="M8:M10"/>
    <mergeCell ref="K8:K10"/>
    <mergeCell ref="L8:L10"/>
    <mergeCell ref="B75:B78"/>
    <mergeCell ref="B82:B85"/>
    <mergeCell ref="B87:B90"/>
    <mergeCell ref="B18:B21"/>
    <mergeCell ref="B23:B26"/>
    <mergeCell ref="B28:B31"/>
    <mergeCell ref="B33:B36"/>
    <mergeCell ref="B40:B43"/>
    <mergeCell ref="B45:B48"/>
    <mergeCell ref="B92:B95"/>
    <mergeCell ref="B97:B100"/>
    <mergeCell ref="B102:B105"/>
    <mergeCell ref="B114:B117"/>
    <mergeCell ref="B50:B53"/>
    <mergeCell ref="B55:B58"/>
    <mergeCell ref="B60:B63"/>
    <mergeCell ref="B65:B68"/>
    <mergeCell ref="B70:B73"/>
    <mergeCell ref="B107:B110"/>
  </mergeCells>
  <printOptions horizontalCentered="1"/>
  <pageMargins left="0" right="0" top="0" bottom="0" header="0.5118110236220472" footer="0"/>
  <pageSetup fitToHeight="1" fitToWidth="1" horizontalDpi="600" verticalDpi="600" orientation="portrait" paperSize="8" scale="73" r:id="rId1"/>
  <rowBreaks count="2" manualBreakCount="2">
    <brk id="58" max="14" man="1"/>
    <brk id="1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</cp:lastModifiedBy>
  <cp:lastPrinted>2020-08-19T06:32:27Z</cp:lastPrinted>
  <dcterms:created xsi:type="dcterms:W3CDTF">1996-10-08T23:32:33Z</dcterms:created>
  <dcterms:modified xsi:type="dcterms:W3CDTF">2020-08-28T13:37:55Z</dcterms:modified>
  <cp:category/>
  <cp:version/>
  <cp:contentType/>
  <cp:contentStatus/>
</cp:coreProperties>
</file>